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\\Juliane-pc\Documentos Licitacao\Documentos\CONCORRÊNCIA\2025\06 - CONCORRÊNCIA PRESENCIAL - CONSTRUÇÃO DE NOVA UBS TIPO II\"/>
    </mc:Choice>
  </mc:AlternateContent>
  <xr:revisionPtr revIDLastSave="0" documentId="8_{B0CEAB49-30BE-4FDB-AA7F-D4A34291F2EC}" xr6:coauthVersionLast="47" xr6:coauthVersionMax="47" xr10:uidLastSave="{00000000-0000-0000-0000-000000000000}"/>
  <bookViews>
    <workbookView xWindow="-120" yWindow="-120" windowWidth="24240" windowHeight="13140" tabRatio="860" xr2:uid="{00000000-000D-0000-FFFF-FFFF00000000}"/>
  </bookViews>
  <sheets>
    <sheet name="CRONOGRAMA" sheetId="9" r:id="rId1"/>
  </sheets>
  <externalReferences>
    <externalReference r:id="rId2"/>
  </externalReferences>
  <definedNames>
    <definedName name="_AA100000">#REF!</definedName>
    <definedName name="_Fill">#REF!</definedName>
    <definedName name="_LOC10">#REF!</definedName>
    <definedName name="_LOC11">#REF!</definedName>
    <definedName name="_LOC12">#REF!</definedName>
    <definedName name="_LOC13">#REF!</definedName>
    <definedName name="_LOC14">#REF!</definedName>
    <definedName name="_LOC15">#REF!</definedName>
    <definedName name="_LOC16">#REF!</definedName>
    <definedName name="_LOC17">#REF!</definedName>
    <definedName name="_LOC18">#REF!</definedName>
    <definedName name="_LOC19">#REF!</definedName>
    <definedName name="_LOC2">#REF!</definedName>
    <definedName name="_LOC20">#REF!</definedName>
    <definedName name="_LOC21">#REF!</definedName>
    <definedName name="_LOC22">#REF!</definedName>
    <definedName name="_LOC23">#REF!</definedName>
    <definedName name="_LOC24">#REF!</definedName>
    <definedName name="_LOC25">#REF!</definedName>
    <definedName name="_LOC26">#REF!</definedName>
    <definedName name="_LOC27">#REF!</definedName>
    <definedName name="_LOC28">#REF!</definedName>
    <definedName name="_LOC29">#REF!</definedName>
    <definedName name="_LOC3">#REF!</definedName>
    <definedName name="_LOC30">#REF!</definedName>
    <definedName name="_LOC31">#REF!</definedName>
    <definedName name="_LOC32">#REF!</definedName>
    <definedName name="_LOC33">#REF!</definedName>
    <definedName name="_LOC34">#REF!</definedName>
    <definedName name="_LOC35">#REF!</definedName>
    <definedName name="_LOC36">#REF!</definedName>
    <definedName name="_LOC37">#REF!</definedName>
    <definedName name="_LOC38">#REF!</definedName>
    <definedName name="_LOC39">#REF!</definedName>
    <definedName name="_LOC4">#REF!</definedName>
    <definedName name="_LOC40">#REF!</definedName>
    <definedName name="_LOC41">#REF!</definedName>
    <definedName name="_LOC42">#REF!</definedName>
    <definedName name="_LOC5">#REF!</definedName>
    <definedName name="_LOC6">#REF!</definedName>
    <definedName name="_LOC7">#REF!</definedName>
    <definedName name="_LOC8">#REF!</definedName>
    <definedName name="_LOC9">#REF!</definedName>
    <definedName name="_R">#REF!</definedName>
    <definedName name="AAA">#REF!</definedName>
    <definedName name="AC">#REF!</definedName>
    <definedName name="AL">#REF!</definedName>
    <definedName name="_xlnm.Print_Area" localSheetId="0">CRONOGRAMA!$A$1:$R$73</definedName>
    <definedName name="Área_impressão_IM">#REF!</definedName>
    <definedName name="B.01.05.10.10">#REF!</definedName>
    <definedName name="CD">#REF!</definedName>
    <definedName name="CP">#REF!</definedName>
    <definedName name="CS">#REF!</definedName>
    <definedName name="CT">#REF!</definedName>
    <definedName name="EV">#REF!</definedName>
    <definedName name="IC">#REF!</definedName>
    <definedName name="IMPR">#REF!</definedName>
    <definedName name="IMPR1">#REF!</definedName>
    <definedName name="IS">#REF!</definedName>
    <definedName name="LB">#REF!</definedName>
    <definedName name="MACROS">#REF!</definedName>
    <definedName name="Preço_Unit_Chácaras">#REF!</definedName>
    <definedName name="Print_Area_MI">#REF!</definedName>
    <definedName name="PV">#REF!</definedName>
    <definedName name="Quant_Chácaras">#REF!</definedName>
    <definedName name="Receita_Chácaras">#REF!</definedName>
    <definedName name="solver_opt">#REF!</definedName>
    <definedName name="solver_tmp">#REF!</definedName>
    <definedName name="t_meso_2">#REF!</definedName>
    <definedName name="t_super_est_2">#REF!</definedName>
    <definedName name="TESTE">#REF!</definedName>
    <definedName name="tot_infra_1">#REF!</definedName>
    <definedName name="TOTAL_GERAL">#REF!</definedName>
    <definedName name="TOTALCRONOGRA">#REF!</definedName>
    <definedName name="wrn.COLETAS._.DE._.EQUIPAMENTOS.">#REF!</definedName>
    <definedName name="wrn.COLETAS._.DE._.MATERIAIS.">#REF!</definedName>
    <definedName name="wrn.COMP._.EQUIP.">#REF!</definedName>
    <definedName name="wrn.COMP._.MATERIAIS.">#REF!</definedName>
    <definedName name="wrn.PNEUS.">#REF!</definedName>
    <definedName name="Z_12538664_79C6_4AAD_BD81_5363A5F496D7_.wvu.PrintArea" localSheetId="0">CRONOGRAMA!$B$2:$E$73</definedName>
    <definedName name="Z_18D9C5C8_6EC0_4507_ACF1_BEE4D54D4AE8_.wvu.PrintArea" localSheetId="0">CRONOGRAMA!$B$2:$E$73</definedName>
    <definedName name="Z_CA485D5E_5C09_4636_B7A6_10EC2B405CCB_.wvu.PrintArea" localSheetId="0">CRONOGRAMA!$A$1:$F$73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0" i="9" l="1"/>
  <c r="D57" i="9"/>
  <c r="D55" i="9"/>
  <c r="D53" i="9"/>
  <c r="D51" i="9"/>
  <c r="D49" i="9"/>
  <c r="D47" i="9"/>
  <c r="D45" i="9"/>
  <c r="D43" i="9"/>
  <c r="D41" i="9"/>
  <c r="D39" i="9"/>
  <c r="D37" i="9"/>
  <c r="D35" i="9"/>
  <c r="D33" i="9"/>
  <c r="D31" i="9"/>
  <c r="D29" i="9"/>
  <c r="D27" i="9"/>
  <c r="D25" i="9"/>
  <c r="D23" i="9"/>
  <c r="D21" i="9"/>
  <c r="D19" i="9"/>
  <c r="D17" i="9"/>
  <c r="P12" i="9"/>
  <c r="O12" i="9"/>
  <c r="P9" i="9"/>
  <c r="O9" i="9"/>
  <c r="B12" i="9"/>
  <c r="R57" i="9" l="1"/>
  <c r="R55" i="9"/>
  <c r="R53" i="9"/>
  <c r="R51" i="9"/>
  <c r="R49" i="9"/>
  <c r="R47" i="9"/>
  <c r="R45" i="9"/>
  <c r="R43" i="9"/>
  <c r="R41" i="9"/>
  <c r="R39" i="9"/>
  <c r="R37" i="9"/>
  <c r="R35" i="9"/>
  <c r="R33" i="9"/>
  <c r="R31" i="9"/>
  <c r="R29" i="9"/>
  <c r="R27" i="9"/>
  <c r="R25" i="9"/>
  <c r="R23" i="9"/>
  <c r="R21" i="9"/>
  <c r="R19" i="9"/>
  <c r="R17" i="9"/>
  <c r="C35" i="9" l="1" a="1"/>
  <c r="C35" i="9" s="1"/>
  <c r="H28" i="9"/>
  <c r="I28" i="9"/>
  <c r="J28" i="9"/>
  <c r="K28" i="9"/>
  <c r="L28" i="9"/>
  <c r="M28" i="9"/>
  <c r="N28" i="9"/>
  <c r="O28" i="9"/>
  <c r="P28" i="9"/>
  <c r="F28" i="9"/>
  <c r="Q28" i="9"/>
  <c r="G28" i="9"/>
  <c r="C47" i="9" a="1"/>
  <c r="C47" i="9" s="1"/>
  <c r="C19" i="9" a="1"/>
  <c r="C19" i="9" s="1"/>
  <c r="C27" i="9" a="1"/>
  <c r="C27" i="9" s="1"/>
  <c r="C31" i="9" a="1"/>
  <c r="C31" i="9" s="1"/>
  <c r="C25" i="9" a="1"/>
  <c r="C25" i="9" s="1"/>
  <c r="C37" i="9" a="1"/>
  <c r="C37" i="9" s="1"/>
  <c r="C51" i="9" a="1"/>
  <c r="C51" i="9" s="1"/>
  <c r="C55" i="9" a="1"/>
  <c r="C55" i="9" s="1"/>
  <c r="C49" i="9" a="1"/>
  <c r="C49" i="9" s="1"/>
  <c r="C53" i="9" a="1"/>
  <c r="C53" i="9" s="1"/>
  <c r="C21" i="9" a="1"/>
  <c r="C21" i="9" s="1"/>
  <c r="C57" i="9" a="1"/>
  <c r="C57" i="9" s="1"/>
  <c r="C17" i="9" a="1"/>
  <c r="C17" i="9" s="1"/>
  <c r="C33" i="9" a="1"/>
  <c r="C33" i="9" s="1"/>
  <c r="C45" i="9" a="1"/>
  <c r="C45" i="9" s="1"/>
  <c r="C39" i="9" a="1"/>
  <c r="C39" i="9" s="1"/>
  <c r="C43" i="9" a="1"/>
  <c r="C43" i="9" s="1"/>
  <c r="C29" i="9" a="1"/>
  <c r="C29" i="9" s="1"/>
  <c r="C41" i="9" a="1"/>
  <c r="C41" i="9" s="1"/>
  <c r="C23" i="9" a="1"/>
  <c r="C23" i="9" s="1"/>
  <c r="G52" i="9" l="1"/>
  <c r="H52" i="9"/>
  <c r="I52" i="9"/>
  <c r="J52" i="9"/>
  <c r="K52" i="9"/>
  <c r="L52" i="9"/>
  <c r="M52" i="9"/>
  <c r="N52" i="9"/>
  <c r="O52" i="9"/>
  <c r="F52" i="9"/>
  <c r="P52" i="9"/>
  <c r="Q52" i="9"/>
  <c r="R28" i="9"/>
  <c r="G54" i="9"/>
  <c r="H54" i="9"/>
  <c r="Q54" i="9"/>
  <c r="I54" i="9"/>
  <c r="J54" i="9"/>
  <c r="K54" i="9"/>
  <c r="L54" i="9"/>
  <c r="M54" i="9"/>
  <c r="N54" i="9"/>
  <c r="F54" i="9"/>
  <c r="O54" i="9"/>
  <c r="P54" i="9"/>
  <c r="K46" i="9"/>
  <c r="L46" i="9"/>
  <c r="M46" i="9"/>
  <c r="N46" i="9"/>
  <c r="O46" i="9"/>
  <c r="P46" i="9"/>
  <c r="I46" i="9"/>
  <c r="Q46" i="9"/>
  <c r="G46" i="9"/>
  <c r="H46" i="9"/>
  <c r="J46" i="9"/>
  <c r="F46" i="9"/>
  <c r="J48" i="9"/>
  <c r="K48" i="9"/>
  <c r="L48" i="9"/>
  <c r="M48" i="9"/>
  <c r="F48" i="9"/>
  <c r="N48" i="9"/>
  <c r="O48" i="9"/>
  <c r="P48" i="9"/>
  <c r="Q48" i="9"/>
  <c r="H48" i="9"/>
  <c r="G48" i="9"/>
  <c r="I48" i="9"/>
  <c r="I50" i="9"/>
  <c r="J50" i="9"/>
  <c r="K50" i="9"/>
  <c r="L50" i="9"/>
  <c r="M50" i="9"/>
  <c r="N50" i="9"/>
  <c r="O50" i="9"/>
  <c r="G50" i="9"/>
  <c r="P50" i="9"/>
  <c r="Q50" i="9"/>
  <c r="F50" i="9"/>
  <c r="H50" i="9"/>
  <c r="M42" i="9"/>
  <c r="N42" i="9"/>
  <c r="F42" i="9"/>
  <c r="O42" i="9"/>
  <c r="P42" i="9"/>
  <c r="Q42" i="9"/>
  <c r="G42" i="9"/>
  <c r="H42" i="9"/>
  <c r="I42" i="9"/>
  <c r="J42" i="9"/>
  <c r="K42" i="9"/>
  <c r="L42" i="9"/>
  <c r="O38" i="9"/>
  <c r="P38" i="9"/>
  <c r="Q38" i="9"/>
  <c r="M38" i="9"/>
  <c r="F38" i="9"/>
  <c r="G38" i="9"/>
  <c r="H38" i="9"/>
  <c r="I38" i="9"/>
  <c r="J38" i="9"/>
  <c r="K38" i="9"/>
  <c r="L38" i="9"/>
  <c r="N38" i="9"/>
  <c r="P56" i="9"/>
  <c r="G56" i="9"/>
  <c r="H56" i="9"/>
  <c r="I56" i="9"/>
  <c r="J56" i="9"/>
  <c r="K56" i="9"/>
  <c r="L56" i="9"/>
  <c r="F56" i="9"/>
  <c r="M56" i="9"/>
  <c r="N56" i="9"/>
  <c r="O56" i="9"/>
  <c r="Q56" i="9"/>
  <c r="L44" i="9"/>
  <c r="F44" i="9"/>
  <c r="M44" i="9"/>
  <c r="N44" i="9"/>
  <c r="O44" i="9"/>
  <c r="J44" i="9"/>
  <c r="P44" i="9"/>
  <c r="Q44" i="9"/>
  <c r="G44" i="9"/>
  <c r="H44" i="9"/>
  <c r="I44" i="9"/>
  <c r="K44" i="9"/>
  <c r="M18" i="9"/>
  <c r="N18" i="9"/>
  <c r="O18" i="9"/>
  <c r="P18" i="9"/>
  <c r="Q18" i="9"/>
  <c r="K18" i="9"/>
  <c r="G18" i="9"/>
  <c r="H18" i="9"/>
  <c r="I18" i="9"/>
  <c r="J18" i="9"/>
  <c r="L18" i="9"/>
  <c r="F18" i="9"/>
  <c r="P36" i="9"/>
  <c r="Q36" i="9"/>
  <c r="G36" i="9"/>
  <c r="N36" i="9"/>
  <c r="H36" i="9"/>
  <c r="F36" i="9"/>
  <c r="I36" i="9"/>
  <c r="J36" i="9"/>
  <c r="K36" i="9"/>
  <c r="L36" i="9"/>
  <c r="M36" i="9"/>
  <c r="O36" i="9"/>
  <c r="I26" i="9"/>
  <c r="J26" i="9"/>
  <c r="K26" i="9"/>
  <c r="L26" i="9"/>
  <c r="G26" i="9"/>
  <c r="M26" i="9"/>
  <c r="N26" i="9"/>
  <c r="O26" i="9"/>
  <c r="P26" i="9"/>
  <c r="Q26" i="9"/>
  <c r="F26" i="9"/>
  <c r="H26" i="9"/>
  <c r="N40" i="9"/>
  <c r="O40" i="9"/>
  <c r="P40" i="9"/>
  <c r="F40" i="9"/>
  <c r="Q40" i="9"/>
  <c r="G40" i="9"/>
  <c r="H40" i="9"/>
  <c r="I40" i="9"/>
  <c r="L40" i="9"/>
  <c r="J40" i="9"/>
  <c r="K40" i="9"/>
  <c r="M40" i="9"/>
  <c r="G32" i="9"/>
  <c r="H32" i="9"/>
  <c r="I32" i="9"/>
  <c r="P32" i="9"/>
  <c r="J32" i="9"/>
  <c r="K32" i="9"/>
  <c r="L32" i="9"/>
  <c r="F32" i="9"/>
  <c r="M32" i="9"/>
  <c r="N32" i="9"/>
  <c r="O32" i="9"/>
  <c r="Q32" i="9"/>
  <c r="Q58" i="9"/>
  <c r="G58" i="9"/>
  <c r="H58" i="9"/>
  <c r="I58" i="9"/>
  <c r="J58" i="9"/>
  <c r="F58" i="9"/>
  <c r="K58" i="9"/>
  <c r="L58" i="9"/>
  <c r="M58" i="9"/>
  <c r="N58" i="9"/>
  <c r="P58" i="9"/>
  <c r="O58" i="9"/>
  <c r="J24" i="9"/>
  <c r="K24" i="9"/>
  <c r="L24" i="9"/>
  <c r="M24" i="9"/>
  <c r="H24" i="9"/>
  <c r="F24" i="9"/>
  <c r="N24" i="9"/>
  <c r="O24" i="9"/>
  <c r="P24" i="9"/>
  <c r="Q24" i="9"/>
  <c r="G24" i="9"/>
  <c r="I24" i="9"/>
  <c r="L20" i="9"/>
  <c r="F20" i="9"/>
  <c r="M20" i="9"/>
  <c r="N20" i="9"/>
  <c r="O20" i="9"/>
  <c r="J20" i="9"/>
  <c r="P20" i="9"/>
  <c r="Q20" i="9"/>
  <c r="G20" i="9"/>
  <c r="H20" i="9"/>
  <c r="I20" i="9"/>
  <c r="K20" i="9"/>
  <c r="K22" i="9"/>
  <c r="L22" i="9"/>
  <c r="M22" i="9"/>
  <c r="N22" i="9"/>
  <c r="I22" i="9"/>
  <c r="O22" i="9"/>
  <c r="P22" i="9"/>
  <c r="Q22" i="9"/>
  <c r="G22" i="9"/>
  <c r="H22" i="9"/>
  <c r="J22" i="9"/>
  <c r="F22" i="9"/>
  <c r="G30" i="9"/>
  <c r="H30" i="9"/>
  <c r="I30" i="9"/>
  <c r="J30" i="9"/>
  <c r="Q30" i="9"/>
  <c r="K30" i="9"/>
  <c r="L30" i="9"/>
  <c r="M30" i="9"/>
  <c r="N30" i="9"/>
  <c r="F30" i="9"/>
  <c r="O30" i="9"/>
  <c r="P30" i="9"/>
  <c r="R42" i="9" l="1"/>
  <c r="R38" i="9"/>
  <c r="R44" i="9"/>
  <c r="R48" i="9"/>
  <c r="R18" i="9"/>
  <c r="R52" i="9"/>
  <c r="R26" i="9"/>
  <c r="R20" i="9"/>
  <c r="R32" i="9"/>
  <c r="R54" i="9"/>
  <c r="R30" i="9"/>
  <c r="R22" i="9"/>
  <c r="R36" i="9"/>
  <c r="R58" i="9"/>
  <c r="R56" i="9"/>
  <c r="R50" i="9"/>
  <c r="R24" i="9"/>
  <c r="R40" i="9"/>
  <c r="R46" i="9"/>
  <c r="Q34" i="9" l="1"/>
  <c r="Q60" i="9" s="1"/>
  <c r="G34" i="9"/>
  <c r="G60" i="9" s="1"/>
  <c r="H34" i="9"/>
  <c r="H60" i="9" s="1"/>
  <c r="O34" i="9"/>
  <c r="O60" i="9" s="1"/>
  <c r="I34" i="9"/>
  <c r="I60" i="9" s="1"/>
  <c r="J34" i="9"/>
  <c r="J60" i="9" s="1"/>
  <c r="F34" i="9"/>
  <c r="K34" i="9"/>
  <c r="K60" i="9" s="1"/>
  <c r="L34" i="9"/>
  <c r="L60" i="9" s="1"/>
  <c r="M34" i="9"/>
  <c r="M60" i="9" s="1"/>
  <c r="N34" i="9"/>
  <c r="N60" i="9" s="1"/>
  <c r="P34" i="9"/>
  <c r="P60" i="9" s="1"/>
  <c r="P61" i="9" l="1"/>
  <c r="L61" i="9"/>
  <c r="K61" i="9"/>
  <c r="N61" i="9"/>
  <c r="M61" i="9"/>
  <c r="R34" i="9"/>
  <c r="F60" i="9"/>
  <c r="J61" i="9"/>
  <c r="I61" i="9"/>
  <c r="O61" i="9"/>
  <c r="H61" i="9"/>
  <c r="E35" i="9"/>
  <c r="E27" i="9"/>
  <c r="E51" i="9"/>
  <c r="E25" i="9"/>
  <c r="E57" i="9"/>
  <c r="E23" i="9"/>
  <c r="E21" i="9"/>
  <c r="E39" i="9"/>
  <c r="E29" i="9"/>
  <c r="E17" i="9"/>
  <c r="E53" i="9"/>
  <c r="E31" i="9"/>
  <c r="E45" i="9"/>
  <c r="E47" i="9"/>
  <c r="E49" i="9"/>
  <c r="E19" i="9"/>
  <c r="E41" i="9"/>
  <c r="E55" i="9"/>
  <c r="E37" i="9"/>
  <c r="E43" i="9"/>
  <c r="G61" i="9"/>
  <c r="E33" i="9"/>
  <c r="Q61" i="9"/>
  <c r="F61" i="9" l="1"/>
  <c r="R61" i="9" s="1"/>
  <c r="R60" i="9"/>
  <c r="E60" i="9"/>
</calcChain>
</file>

<file path=xl/sharedStrings.xml><?xml version="1.0" encoding="utf-8"?>
<sst xmlns="http://schemas.openxmlformats.org/spreadsheetml/2006/main" count="21" uniqueCount="21">
  <si>
    <t>Secretaria de Atenção Especializada à Saúde</t>
  </si>
  <si>
    <t>Data:</t>
  </si>
  <si>
    <t>Revisão:</t>
  </si>
  <si>
    <t>BDI Geral:</t>
  </si>
  <si>
    <t>BDI Equipamentos:</t>
  </si>
  <si>
    <t>Encargo Social Horista:</t>
  </si>
  <si>
    <t>ITEM</t>
  </si>
  <si>
    <t>DESCRIÇÃO</t>
  </si>
  <si>
    <t>PREÇO</t>
  </si>
  <si>
    <t>%</t>
  </si>
  <si>
    <t>TOTAL</t>
  </si>
  <si>
    <t>Unidade Básica de Saúde Porte 2 - Área Construída: 500,17m²</t>
  </si>
  <si>
    <t>ENDEREÇO: RUA OSCVALDO TELÓ, ESQUINA COM RUA ALBERTO DEBONI, CENTRO, SÃO VALENTIM/RS</t>
  </si>
  <si>
    <t>28/08/2025</t>
  </si>
  <si>
    <t>26/11/2025</t>
  </si>
  <si>
    <t>CRONOGRAMA FÍSICO FINANCEIRO</t>
  </si>
  <si>
    <t>VOLMIR JOSÉ AGNOLETTO</t>
  </si>
  <si>
    <t>ALBERTINHO DASSOLER</t>
  </si>
  <si>
    <t>PREFEITO MUNICIPAL DE SÃO VALENTIM</t>
  </si>
  <si>
    <t>ENGENHEIRO CIVIL - CREA/RS: 125496-D</t>
  </si>
  <si>
    <t>Encargo Social Mens.: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</si>
</sst>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_-;\-* #,##0.00_-;_-* &quot;-&quot;??_-;_-@"/>
    <numFmt numFmtId="165" formatCode="_-&quot;R$&quot;\ * #,##0.00_-;\-&quot;R$&quot;\ * #,##0.00_-;_-&quot;R$&quot;\ * &quot;-&quot;??_-;_-@"/>
  </numFmts>
  <fonts count="19" x14ac:knownFonts="1">
    <font>
      <sz val="11"/>
      <color theme="1"/>
      <name val="Arial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6"/>
      <color theme="1"/>
      <name val="Arial"/>
      <family val="2"/>
    </font>
    <font>
      <b/>
      <sz val="17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2"/>
      <color rgb="FF000000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1"/>
      <color theme="1"/>
      <name val="Arial"/>
      <family val="2"/>
      <scheme val="minor"/>
    </font>
    <font>
      <sz val="11"/>
      <name val="Arial"/>
      <family val="1"/>
    </font>
    <font>
      <sz val="11"/>
      <color theme="1"/>
      <name val="Arial"/>
      <family val="2"/>
      <scheme val="minor"/>
    </font>
    <font>
      <b/>
      <sz val="12"/>
      <name val="Arial"/>
      <family val="2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rgb="FF151F3A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</borders>
  <cellStyleXfs count="7">
    <xf numFmtId="0" fontId="0" fillId="0" borderId="0"/>
    <xf numFmtId="43" fontId="13" fillId="0" borderId="0" applyFont="0" applyFill="0" applyBorder="0" applyAlignment="0" applyProtection="0"/>
    <xf numFmtId="0" fontId="14" fillId="0" borderId="6"/>
    <xf numFmtId="0" fontId="1" fillId="0" borderId="6"/>
    <xf numFmtId="0" fontId="15" fillId="0" borderId="6"/>
    <xf numFmtId="44" fontId="15" fillId="0" borderId="0" applyFont="0" applyFill="0" applyBorder="0" applyAlignment="0" applyProtection="0"/>
    <xf numFmtId="9" fontId="15" fillId="0" borderId="0" applyFont="0" applyFill="0" applyBorder="0" applyAlignment="0" applyProtection="0"/>
  </cellStyleXfs>
  <cellXfs count="154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164" fontId="2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65" fontId="11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44" fontId="6" fillId="0" borderId="0" xfId="0" applyNumberFormat="1" applyFont="1" applyAlignment="1">
      <alignment vertical="center"/>
    </xf>
    <xf numFmtId="0" fontId="2" fillId="0" borderId="6" xfId="0" applyFont="1" applyBorder="1"/>
    <xf numFmtId="0" fontId="8" fillId="2" borderId="6" xfId="0" applyFont="1" applyFill="1" applyBorder="1" applyAlignment="1">
      <alignment horizontal="center" vertical="center"/>
    </xf>
    <xf numFmtId="10" fontId="2" fillId="0" borderId="12" xfId="6" applyNumberFormat="1" applyFont="1" applyBorder="1" applyAlignment="1">
      <alignment horizontal="center" vertical="center"/>
    </xf>
    <xf numFmtId="44" fontId="2" fillId="0" borderId="12" xfId="0" applyNumberFormat="1" applyFont="1" applyBorder="1" applyAlignment="1">
      <alignment horizontal="center" vertical="center"/>
    </xf>
    <xf numFmtId="10" fontId="2" fillId="3" borderId="12" xfId="6" applyNumberFormat="1" applyFont="1" applyFill="1" applyBorder="1" applyAlignment="1">
      <alignment horizontal="center" vertical="center"/>
    </xf>
    <xf numFmtId="44" fontId="2" fillId="3" borderId="12" xfId="0" applyNumberFormat="1" applyFont="1" applyFill="1" applyBorder="1" applyAlignment="1">
      <alignment horizontal="center" vertical="center"/>
    </xf>
    <xf numFmtId="10" fontId="2" fillId="4" borderId="12" xfId="6" applyNumberFormat="1" applyFont="1" applyFill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164" fontId="6" fillId="0" borderId="6" xfId="0" applyNumberFormat="1" applyFont="1" applyBorder="1" applyAlignment="1">
      <alignment vertical="center"/>
    </xf>
    <xf numFmtId="10" fontId="2" fillId="0" borderId="6" xfId="0" applyNumberFormat="1" applyFont="1" applyBorder="1" applyAlignment="1">
      <alignment horizontal="left" vertical="center" wrapText="1"/>
    </xf>
    <xf numFmtId="49" fontId="2" fillId="0" borderId="16" xfId="0" applyNumberFormat="1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49" fontId="7" fillId="0" borderId="16" xfId="0" applyNumberFormat="1" applyFont="1" applyBorder="1" applyAlignment="1">
      <alignment horizontal="left" vertical="center"/>
    </xf>
    <xf numFmtId="0" fontId="6" fillId="0" borderId="17" xfId="0" applyFont="1" applyBorder="1" applyAlignment="1">
      <alignment vertical="center"/>
    </xf>
    <xf numFmtId="164" fontId="6" fillId="0" borderId="17" xfId="0" applyNumberFormat="1" applyFont="1" applyBorder="1" applyAlignment="1">
      <alignment vertical="center"/>
    </xf>
    <xf numFmtId="0" fontId="2" fillId="0" borderId="17" xfId="0" applyFont="1" applyBorder="1"/>
    <xf numFmtId="0" fontId="2" fillId="0" borderId="18" xfId="0" applyFont="1" applyBorder="1" applyAlignment="1">
      <alignment vertical="center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vertical="center"/>
    </xf>
    <xf numFmtId="165" fontId="16" fillId="5" borderId="1" xfId="0" applyNumberFormat="1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17" fillId="0" borderId="6" xfId="0" applyFont="1" applyBorder="1"/>
    <xf numFmtId="0" fontId="16" fillId="5" borderId="11" xfId="1" applyNumberFormat="1" applyFont="1" applyFill="1" applyBorder="1" applyAlignment="1">
      <alignment horizontal="center" vertical="center"/>
    </xf>
    <xf numFmtId="0" fontId="7" fillId="0" borderId="0" xfId="0" applyFont="1"/>
    <xf numFmtId="0" fontId="17" fillId="0" borderId="0" xfId="0" applyFont="1"/>
    <xf numFmtId="0" fontId="16" fillId="5" borderId="4" xfId="1" applyNumberFormat="1" applyFont="1" applyFill="1" applyBorder="1" applyAlignment="1">
      <alignment horizontal="center" vertical="center"/>
    </xf>
    <xf numFmtId="10" fontId="2" fillId="3" borderId="20" xfId="6" applyNumberFormat="1" applyFont="1" applyFill="1" applyBorder="1" applyAlignment="1">
      <alignment horizontal="center" vertical="center"/>
    </xf>
    <xf numFmtId="44" fontId="2" fillId="3" borderId="20" xfId="0" applyNumberFormat="1" applyFont="1" applyFill="1" applyBorder="1" applyAlignment="1">
      <alignment horizontal="center" vertical="center"/>
    </xf>
    <xf numFmtId="10" fontId="2" fillId="0" borderId="20" xfId="6" applyNumberFormat="1" applyFont="1" applyBorder="1" applyAlignment="1">
      <alignment horizontal="center" vertical="center"/>
    </xf>
    <xf numFmtId="44" fontId="2" fillId="0" borderId="20" xfId="0" applyNumberFormat="1" applyFont="1" applyBorder="1" applyAlignment="1">
      <alignment horizontal="center" vertical="center"/>
    </xf>
    <xf numFmtId="165" fontId="16" fillId="5" borderId="2" xfId="0" applyNumberFormat="1" applyFont="1" applyFill="1" applyBorder="1" applyAlignment="1">
      <alignment horizontal="center" vertical="center"/>
    </xf>
    <xf numFmtId="0" fontId="8" fillId="0" borderId="22" xfId="0" applyFont="1" applyBorder="1"/>
    <xf numFmtId="9" fontId="8" fillId="0" borderId="22" xfId="0" applyNumberFormat="1" applyFont="1" applyBorder="1"/>
    <xf numFmtId="44" fontId="8" fillId="0" borderId="22" xfId="5" applyFont="1" applyBorder="1" applyAlignment="1"/>
    <xf numFmtId="0" fontId="17" fillId="0" borderId="22" xfId="0" applyFont="1" applyBorder="1"/>
    <xf numFmtId="0" fontId="16" fillId="5" borderId="10" xfId="1" applyNumberFormat="1" applyFont="1" applyFill="1" applyBorder="1" applyAlignment="1">
      <alignment horizontal="center" vertical="center"/>
    </xf>
    <xf numFmtId="0" fontId="16" fillId="5" borderId="8" xfId="1" applyNumberFormat="1" applyFont="1" applyFill="1" applyBorder="1" applyAlignment="1">
      <alignment horizontal="center" vertical="center"/>
    </xf>
    <xf numFmtId="0" fontId="7" fillId="0" borderId="24" xfId="0" applyFont="1" applyBorder="1" applyAlignment="1">
      <alignment horizontal="left" vertical="center"/>
    </xf>
    <xf numFmtId="0" fontId="7" fillId="0" borderId="25" xfId="0" applyFont="1" applyBorder="1" applyAlignment="1">
      <alignment horizontal="center" vertical="center"/>
    </xf>
    <xf numFmtId="0" fontId="17" fillId="0" borderId="25" xfId="0" applyFont="1" applyBorder="1"/>
    <xf numFmtId="0" fontId="8" fillId="0" borderId="25" xfId="0" applyFont="1" applyBorder="1" applyAlignment="1">
      <alignment vertical="center"/>
    </xf>
    <xf numFmtId="164" fontId="6" fillId="0" borderId="25" xfId="0" applyNumberFormat="1" applyFont="1" applyBorder="1" applyAlignment="1">
      <alignment vertical="center"/>
    </xf>
    <xf numFmtId="0" fontId="6" fillId="0" borderId="25" xfId="0" applyFont="1" applyBorder="1" applyAlignment="1">
      <alignment vertical="center"/>
    </xf>
    <xf numFmtId="0" fontId="7" fillId="0" borderId="25" xfId="0" applyFont="1" applyBorder="1" applyAlignment="1">
      <alignment horizontal="left" vertical="center"/>
    </xf>
    <xf numFmtId="0" fontId="7" fillId="0" borderId="26" xfId="0" applyFont="1" applyBorder="1" applyAlignment="1">
      <alignment horizontal="left" vertical="center"/>
    </xf>
    <xf numFmtId="0" fontId="8" fillId="0" borderId="27" xfId="0" applyFont="1" applyBorder="1"/>
    <xf numFmtId="49" fontId="7" fillId="0" borderId="28" xfId="0" applyNumberFormat="1" applyFont="1" applyBorder="1" applyAlignment="1">
      <alignment horizontal="left" vertical="center"/>
    </xf>
    <xf numFmtId="0" fontId="8" fillId="0" borderId="29" xfId="0" applyFont="1" applyBorder="1"/>
    <xf numFmtId="0" fontId="7" fillId="0" borderId="28" xfId="0" applyFont="1" applyBorder="1" applyAlignment="1">
      <alignment vertical="center"/>
    </xf>
    <xf numFmtId="0" fontId="7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center"/>
    </xf>
    <xf numFmtId="0" fontId="6" fillId="0" borderId="32" xfId="0" applyFont="1" applyBorder="1" applyAlignment="1">
      <alignment vertical="center"/>
    </xf>
    <xf numFmtId="0" fontId="2" fillId="0" borderId="32" xfId="0" applyFont="1" applyBorder="1"/>
    <xf numFmtId="0" fontId="8" fillId="0" borderId="33" xfId="0" applyFont="1" applyBorder="1"/>
    <xf numFmtId="44" fontId="2" fillId="3" borderId="34" xfId="0" applyNumberFormat="1" applyFont="1" applyFill="1" applyBorder="1" applyAlignment="1">
      <alignment horizontal="center" vertical="center"/>
    </xf>
    <xf numFmtId="44" fontId="2" fillId="3" borderId="15" xfId="0" applyNumberFormat="1" applyFont="1" applyFill="1" applyBorder="1" applyAlignment="1">
      <alignment horizontal="center" vertical="center"/>
    </xf>
    <xf numFmtId="10" fontId="2" fillId="0" borderId="36" xfId="6" applyNumberFormat="1" applyFont="1" applyBorder="1" applyAlignment="1">
      <alignment horizontal="center" vertical="center"/>
    </xf>
    <xf numFmtId="10" fontId="2" fillId="0" borderId="38" xfId="6" applyNumberFormat="1" applyFont="1" applyBorder="1" applyAlignment="1">
      <alignment horizontal="center" vertical="center"/>
    </xf>
    <xf numFmtId="9" fontId="8" fillId="0" borderId="21" xfId="0" applyNumberFormat="1" applyFont="1" applyBorder="1"/>
    <xf numFmtId="0" fontId="2" fillId="0" borderId="6" xfId="0" applyFont="1" applyBorder="1" applyAlignment="1">
      <alignment vertical="center"/>
    </xf>
    <xf numFmtId="44" fontId="6" fillId="0" borderId="6" xfId="0" applyNumberFormat="1" applyFont="1" applyBorder="1" applyAlignment="1">
      <alignment vertical="center"/>
    </xf>
    <xf numFmtId="10" fontId="16" fillId="5" borderId="41" xfId="6" applyNumberFormat="1" applyFont="1" applyFill="1" applyBorder="1" applyAlignment="1">
      <alignment horizontal="center" vertical="center"/>
    </xf>
    <xf numFmtId="10" fontId="16" fillId="5" borderId="42" xfId="6" applyNumberFormat="1" applyFont="1" applyFill="1" applyBorder="1" applyAlignment="1">
      <alignment horizontal="center" vertical="center"/>
    </xf>
    <xf numFmtId="0" fontId="8" fillId="2" borderId="40" xfId="0" applyFont="1" applyFill="1" applyBorder="1" applyAlignment="1">
      <alignment horizontal="center" vertical="center"/>
    </xf>
    <xf numFmtId="165" fontId="16" fillId="5" borderId="3" xfId="0" applyNumberFormat="1" applyFont="1" applyFill="1" applyBorder="1" applyAlignment="1">
      <alignment horizontal="center" vertical="center"/>
    </xf>
    <xf numFmtId="10" fontId="16" fillId="5" borderId="43" xfId="6" applyNumberFormat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center" vertical="center"/>
    </xf>
    <xf numFmtId="165" fontId="8" fillId="6" borderId="19" xfId="0" applyNumberFormat="1" applyFont="1" applyFill="1" applyBorder="1"/>
    <xf numFmtId="10" fontId="8" fillId="6" borderId="19" xfId="5" applyNumberFormat="1" applyFont="1" applyFill="1" applyBorder="1" applyAlignment="1"/>
    <xf numFmtId="49" fontId="6" fillId="0" borderId="6" xfId="0" applyNumberFormat="1" applyFont="1" applyBorder="1" applyAlignment="1">
      <alignment vertical="center"/>
    </xf>
    <xf numFmtId="49" fontId="8" fillId="0" borderId="6" xfId="0" applyNumberFormat="1" applyFont="1" applyBorder="1" applyAlignment="1">
      <alignment vertical="center"/>
    </xf>
    <xf numFmtId="44" fontId="2" fillId="0" borderId="6" xfId="0" applyNumberFormat="1" applyFont="1" applyBorder="1"/>
    <xf numFmtId="0" fontId="6" fillId="0" borderId="6" xfId="0" applyFont="1" applyBorder="1" applyAlignment="1">
      <alignment horizontal="center" vertical="center"/>
    </xf>
    <xf numFmtId="164" fontId="2" fillId="0" borderId="6" xfId="0" applyNumberFormat="1" applyFont="1" applyBorder="1" applyAlignment="1">
      <alignment vertical="center"/>
    </xf>
    <xf numFmtId="0" fontId="2" fillId="0" borderId="24" xfId="0" applyFont="1" applyBorder="1" applyAlignment="1">
      <alignment vertical="center"/>
    </xf>
    <xf numFmtId="0" fontId="3" fillId="0" borderId="25" xfId="0" applyFont="1" applyBorder="1" applyAlignment="1">
      <alignment horizontal="center" vertical="center"/>
    </xf>
    <xf numFmtId="0" fontId="9" fillId="0" borderId="25" xfId="0" applyFont="1" applyBorder="1" applyAlignment="1">
      <alignment horizontal="center" vertical="center"/>
    </xf>
    <xf numFmtId="0" fontId="2" fillId="0" borderId="25" xfId="0" applyFont="1" applyBorder="1" applyAlignment="1">
      <alignment vertical="center"/>
    </xf>
    <xf numFmtId="164" fontId="2" fillId="0" borderId="25" xfId="0" applyNumberFormat="1" applyFont="1" applyBorder="1" applyAlignment="1">
      <alignment vertical="center"/>
    </xf>
    <xf numFmtId="0" fontId="7" fillId="0" borderId="27" xfId="0" applyFont="1" applyBorder="1"/>
    <xf numFmtId="0" fontId="4" fillId="0" borderId="28" xfId="0" applyFont="1" applyBorder="1" applyAlignment="1">
      <alignment vertical="center"/>
    </xf>
    <xf numFmtId="0" fontId="18" fillId="0" borderId="29" xfId="0" applyFont="1" applyBorder="1"/>
    <xf numFmtId="0" fontId="6" fillId="0" borderId="2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165" fontId="6" fillId="0" borderId="6" xfId="0" applyNumberFormat="1" applyFont="1" applyBorder="1" applyAlignment="1">
      <alignment vertical="center"/>
    </xf>
    <xf numFmtId="0" fontId="2" fillId="0" borderId="28" xfId="0" applyFont="1" applyBorder="1" applyAlignment="1">
      <alignment vertical="center"/>
    </xf>
    <xf numFmtId="0" fontId="7" fillId="0" borderId="29" xfId="0" applyFont="1" applyBorder="1"/>
    <xf numFmtId="0" fontId="6" fillId="0" borderId="31" xfId="0" applyFont="1" applyBorder="1" applyAlignment="1">
      <alignment vertical="center"/>
    </xf>
    <xf numFmtId="0" fontId="18" fillId="0" borderId="27" xfId="0" applyFont="1" applyBorder="1"/>
    <xf numFmtId="0" fontId="6" fillId="0" borderId="28" xfId="0" applyFont="1" applyBorder="1" applyAlignment="1">
      <alignment horizontal="center" vertical="center"/>
    </xf>
    <xf numFmtId="164" fontId="6" fillId="0" borderId="28" xfId="0" applyNumberFormat="1" applyFont="1" applyBorder="1" applyAlignment="1">
      <alignment vertical="center"/>
    </xf>
    <xf numFmtId="49" fontId="8" fillId="0" borderId="28" xfId="0" applyNumberFormat="1" applyFont="1" applyBorder="1" applyAlignment="1">
      <alignment vertical="center"/>
    </xf>
    <xf numFmtId="49" fontId="6" fillId="0" borderId="28" xfId="0" applyNumberFormat="1" applyFont="1" applyBorder="1" applyAlignment="1">
      <alignment vertical="center"/>
    </xf>
    <xf numFmtId="0" fontId="10" fillId="3" borderId="40" xfId="0" applyFont="1" applyFill="1" applyBorder="1" applyAlignment="1">
      <alignment horizontal="center" vertical="center"/>
    </xf>
    <xf numFmtId="0" fontId="10" fillId="3" borderId="39" xfId="0" applyFont="1" applyFill="1" applyBorder="1" applyAlignment="1">
      <alignment horizontal="center" vertical="center"/>
    </xf>
    <xf numFmtId="0" fontId="10" fillId="0" borderId="40" xfId="0" applyFont="1" applyBorder="1" applyAlignment="1">
      <alignment horizontal="center" vertical="center"/>
    </xf>
    <xf numFmtId="0" fontId="10" fillId="0" borderId="39" xfId="0" applyFont="1" applyBorder="1" applyAlignment="1">
      <alignment horizontal="center" vertical="center"/>
    </xf>
    <xf numFmtId="0" fontId="10" fillId="3" borderId="28" xfId="0" applyFont="1" applyFill="1" applyBorder="1" applyAlignment="1">
      <alignment horizontal="center" vertical="center"/>
    </xf>
    <xf numFmtId="10" fontId="16" fillId="5" borderId="7" xfId="0" applyNumberFormat="1" applyFont="1" applyFill="1" applyBorder="1" applyAlignment="1">
      <alignment horizontal="center" vertical="center"/>
    </xf>
    <xf numFmtId="10" fontId="16" fillId="5" borderId="9" xfId="0" applyNumberFormat="1" applyFont="1" applyFill="1" applyBorder="1" applyAlignment="1">
      <alignment horizontal="center" vertical="center"/>
    </xf>
    <xf numFmtId="0" fontId="16" fillId="5" borderId="6" xfId="0" applyFont="1" applyFill="1" applyBorder="1" applyAlignment="1">
      <alignment horizontal="center" vertical="center" wrapText="1"/>
    </xf>
    <xf numFmtId="0" fontId="16" fillId="5" borderId="6" xfId="0" applyFont="1" applyFill="1" applyBorder="1" applyAlignment="1">
      <alignment horizontal="center" vertical="center"/>
    </xf>
    <xf numFmtId="0" fontId="16" fillId="5" borderId="28" xfId="0" applyFont="1" applyFill="1" applyBorder="1" applyAlignment="1">
      <alignment horizontal="center" vertical="center"/>
    </xf>
    <xf numFmtId="0" fontId="16" fillId="5" borderId="39" xfId="0" applyFont="1" applyFill="1" applyBorder="1" applyAlignment="1">
      <alignment horizontal="center" vertical="center"/>
    </xf>
    <xf numFmtId="0" fontId="8" fillId="0" borderId="36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8" fillId="3" borderId="12" xfId="0" applyFont="1" applyFill="1" applyBorder="1" applyAlignment="1">
      <alignment horizontal="left" vertical="center" wrapText="1"/>
    </xf>
    <xf numFmtId="0" fontId="8" fillId="3" borderId="34" xfId="0" applyFont="1" applyFill="1" applyBorder="1" applyAlignment="1">
      <alignment horizontal="left" vertical="center" wrapText="1"/>
    </xf>
    <xf numFmtId="0" fontId="10" fillId="0" borderId="24" xfId="0" applyFont="1" applyBorder="1" applyAlignment="1">
      <alignment horizontal="center" vertical="center"/>
    </xf>
    <xf numFmtId="4" fontId="8" fillId="3" borderId="12" xfId="0" applyNumberFormat="1" applyFont="1" applyFill="1" applyBorder="1" applyAlignment="1">
      <alignment horizontal="center" vertical="center"/>
    </xf>
    <xf numFmtId="4" fontId="8" fillId="0" borderId="12" xfId="0" applyNumberFormat="1" applyFont="1" applyBorder="1" applyAlignment="1">
      <alignment horizontal="center" vertical="center"/>
    </xf>
    <xf numFmtId="10" fontId="8" fillId="0" borderId="13" xfId="0" applyNumberFormat="1" applyFont="1" applyBorder="1" applyAlignment="1">
      <alignment horizontal="center" vertical="center"/>
    </xf>
    <xf numFmtId="10" fontId="8" fillId="0" borderId="14" xfId="0" applyNumberFormat="1" applyFont="1" applyBorder="1" applyAlignment="1">
      <alignment horizontal="center" vertical="center"/>
    </xf>
    <xf numFmtId="10" fontId="8" fillId="3" borderId="13" xfId="0" applyNumberFormat="1" applyFont="1" applyFill="1" applyBorder="1" applyAlignment="1">
      <alignment horizontal="center" vertical="center"/>
    </xf>
    <xf numFmtId="10" fontId="8" fillId="3" borderId="14" xfId="0" applyNumberFormat="1" applyFont="1" applyFill="1" applyBorder="1" applyAlignment="1">
      <alignment horizontal="center" vertical="center"/>
    </xf>
    <xf numFmtId="4" fontId="8" fillId="3" borderId="34" xfId="0" applyNumberFormat="1" applyFont="1" applyFill="1" applyBorder="1" applyAlignment="1">
      <alignment horizontal="center" vertical="center"/>
    </xf>
    <xf numFmtId="4" fontId="8" fillId="0" borderId="36" xfId="0" applyNumberFormat="1" applyFont="1" applyBorder="1" applyAlignment="1">
      <alignment horizontal="center" vertical="center"/>
    </xf>
    <xf numFmtId="10" fontId="8" fillId="3" borderId="35" xfId="0" applyNumberFormat="1" applyFont="1" applyFill="1" applyBorder="1" applyAlignment="1">
      <alignment horizontal="center" vertical="center"/>
    </xf>
    <xf numFmtId="10" fontId="8" fillId="0" borderId="37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49" fontId="7" fillId="0" borderId="28" xfId="0" applyNumberFormat="1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3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10" fontId="16" fillId="5" borderId="21" xfId="0" applyNumberFormat="1" applyFont="1" applyFill="1" applyBorder="1" applyAlignment="1">
      <alignment horizontal="center" vertical="center"/>
    </xf>
    <xf numFmtId="10" fontId="16" fillId="5" borderId="23" xfId="0" applyNumberFormat="1" applyFont="1" applyFill="1" applyBorder="1" applyAlignment="1">
      <alignment horizontal="center" vertical="center"/>
    </xf>
    <xf numFmtId="4" fontId="16" fillId="5" borderId="21" xfId="0" applyNumberFormat="1" applyFont="1" applyFill="1" applyBorder="1" applyAlignment="1">
      <alignment horizontal="center" vertical="center"/>
    </xf>
    <xf numFmtId="4" fontId="16" fillId="5" borderId="23" xfId="0" applyNumberFormat="1" applyFont="1" applyFill="1" applyBorder="1" applyAlignment="1">
      <alignment horizontal="center" vertical="center"/>
    </xf>
    <xf numFmtId="0" fontId="16" fillId="5" borderId="24" xfId="0" applyFont="1" applyFill="1" applyBorder="1" applyAlignment="1">
      <alignment horizontal="center" vertical="center"/>
    </xf>
    <xf numFmtId="0" fontId="16" fillId="5" borderId="27" xfId="0" applyFont="1" applyFill="1" applyBorder="1" applyAlignment="1">
      <alignment horizontal="center" vertical="center"/>
    </xf>
    <xf numFmtId="0" fontId="16" fillId="5" borderId="31" xfId="0" applyFont="1" applyFill="1" applyBorder="1" applyAlignment="1">
      <alignment horizontal="center" vertical="center"/>
    </xf>
    <xf numFmtId="0" fontId="16" fillId="5" borderId="33" xfId="0" applyFont="1" applyFill="1" applyBorder="1" applyAlignment="1">
      <alignment horizontal="center" vertical="center"/>
    </xf>
  </cellXfs>
  <cellStyles count="7">
    <cellStyle name="Moeda" xfId="5" builtinId="4"/>
    <cellStyle name="Normal" xfId="0" builtinId="0"/>
    <cellStyle name="Normal 2" xfId="2" xr:uid="{A6D6DA0A-A2F2-4038-9457-4672DB045A13}"/>
    <cellStyle name="Normal 3" xfId="3" xr:uid="{FEE3E0F6-F4BB-4816-A940-04D7D9F387C3}"/>
    <cellStyle name="Normal 4" xfId="4" xr:uid="{0FBACFE0-196B-40CF-9968-9C9FF2A753F6}"/>
    <cellStyle name="Porcentagem" xfId="6" builtinId="5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592931</xdr:colOff>
      <xdr:row>2</xdr:row>
      <xdr:rowOff>95250</xdr:rowOff>
    </xdr:from>
    <xdr:ext cx="198120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424A6E78-5AEA-4824-A5DC-FACE73E95AD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0678775" y="511969"/>
          <a:ext cx="1981200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161925</xdr:colOff>
      <xdr:row>1</xdr:row>
      <xdr:rowOff>114300</xdr:rowOff>
    </xdr:from>
    <xdr:ext cx="1866900" cy="981075"/>
    <xdr:pic>
      <xdr:nvPicPr>
        <xdr:cNvPr id="3" name="image2.png">
          <a:extLst>
            <a:ext uri="{FF2B5EF4-FFF2-40B4-BE49-F238E27FC236}">
              <a16:creationId xmlns:a16="http://schemas.microsoft.com/office/drawing/2014/main" id="{EFFFE755-665F-403E-A5A4-D83B9D9A5D32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09575" y="295275"/>
          <a:ext cx="1866900" cy="981075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VOLMIR%20RECUPERADOS%2012-12-2024\PREFEITURA%20MUNICIPAL%20DE%20S&#195;O%20VALENTIM\UBS%20TIPO%20II%20-%20LICITA&#199;&#195;O%2026-11-2025\PLANILHA%20DE%20OR&#199;AMENTO%20COM%20DESONERA&#199;&#195;O%20UBS%20TIPO%20II%2026-11-2025.xlsx" TargetMode="External"/><Relationship Id="rId1" Type="http://schemas.openxmlformats.org/officeDocument/2006/relationships/externalLinkPath" Target="file:///E:\VOLMIR%20RECUPERADOS%2012-12-2024\PREFEITURA%20MUNICIPAL%20DE%20S&#195;O%20VALENTIM\UBS%20TIPO%20II%20-%20LICITA&#199;&#195;O%2026-11-2025\PLANILHA%20DE%20OR&#199;AMENTO%20COM%20DESONERA&#199;&#195;O%20UBS%20TIPO%20II%2026-11-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ADOS GERAIS"/>
      <sheetName val="BDI DESONERADO"/>
      <sheetName val="ENCARGOS SOCIAIS"/>
      <sheetName val="RESUMO"/>
      <sheetName val="ORC. SINTÉTICO"/>
      <sheetName val="ORC. ANALÍTICO"/>
      <sheetName val="CPUS"/>
      <sheetName val="CURVA ABC"/>
    </sheetNames>
    <sheetDataSet>
      <sheetData sheetId="0"/>
      <sheetData sheetId="1"/>
      <sheetData sheetId="2"/>
      <sheetData sheetId="3"/>
      <sheetData sheetId="4"/>
      <sheetData sheetId="5">
        <row r="9">
          <cell r="F9">
            <v>0.25607647512506904</v>
          </cell>
          <cell r="H9">
            <v>0.51860000000000006</v>
          </cell>
        </row>
        <row r="12">
          <cell r="B12" t="str">
            <v>SINAPI (07/2025) - CPOS/CDHU (06/2025) - SBC (08/2025) - ORSE (06/2025) - IOPES (05/2025) - EMOP (07/2025) - SIURB (01/2025)</v>
          </cell>
          <cell r="F12">
            <v>0.17918169326145539</v>
          </cell>
          <cell r="H12">
            <v>0.9022</v>
          </cell>
        </row>
        <row r="17">
          <cell r="K17">
            <v>221102.8</v>
          </cell>
        </row>
        <row r="192">
          <cell r="K192">
            <v>270487.39</v>
          </cell>
        </row>
        <row r="367">
          <cell r="K367">
            <v>404193.37</v>
          </cell>
        </row>
        <row r="677">
          <cell r="K677">
            <v>244373.03</v>
          </cell>
        </row>
        <row r="855">
          <cell r="K855">
            <v>127293.23</v>
          </cell>
        </row>
        <row r="964">
          <cell r="K964">
            <v>17202.61</v>
          </cell>
        </row>
        <row r="984">
          <cell r="K984">
            <v>262325.69</v>
          </cell>
        </row>
        <row r="1232">
          <cell r="K1232">
            <v>104216.21</v>
          </cell>
        </row>
        <row r="1273">
          <cell r="K1273">
            <v>120065.75</v>
          </cell>
        </row>
        <row r="1325">
          <cell r="K1325">
            <v>55236.02</v>
          </cell>
        </row>
        <row r="1341">
          <cell r="K1341">
            <v>55308.23</v>
          </cell>
        </row>
        <row r="1360">
          <cell r="K1360">
            <v>101159.38</v>
          </cell>
        </row>
        <row r="1449">
          <cell r="K1449">
            <v>16670.61</v>
          </cell>
        </row>
        <row r="1460">
          <cell r="K1460">
            <v>78346.570000000007</v>
          </cell>
        </row>
        <row r="1706">
          <cell r="K1706">
            <v>193018.11</v>
          </cell>
        </row>
        <row r="2907">
          <cell r="K2907">
            <v>310771.13</v>
          </cell>
        </row>
        <row r="3936">
          <cell r="K3936">
            <v>117264.7</v>
          </cell>
        </row>
        <row r="4094">
          <cell r="K4094">
            <v>8408.66</v>
          </cell>
        </row>
        <row r="4160">
          <cell r="K4160">
            <v>12177.1</v>
          </cell>
        </row>
        <row r="4243">
          <cell r="K4243">
            <v>10870.47</v>
          </cell>
        </row>
        <row r="4286">
          <cell r="K4286">
            <v>11043.74</v>
          </cell>
        </row>
      </sheetData>
      <sheetData sheetId="6"/>
      <sheetData sheetId="7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05F84-9D7B-456F-897E-B831D7662898}">
  <sheetPr>
    <tabColor rgb="FFBFBFBF"/>
    <pageSetUpPr fitToPage="1"/>
  </sheetPr>
  <dimension ref="A1:Y1016"/>
  <sheetViews>
    <sheetView showGridLines="0" tabSelected="1" view="pageBreakPreview" topLeftCell="C4" zoomScale="70" zoomScaleNormal="70" zoomScaleSheetLayoutView="70" workbookViewId="0">
      <selection activeCell="T14" sqref="T14"/>
    </sheetView>
  </sheetViews>
  <sheetFormatPr defaultColWidth="12.625" defaultRowHeight="15" customHeight="1" x14ac:dyDescent="0.25"/>
  <cols>
    <col min="1" max="1" width="3.25" customWidth="1"/>
    <col min="2" max="2" width="10.25" customWidth="1"/>
    <col min="3" max="3" width="36" customWidth="1"/>
    <col min="4" max="4" width="17.25" bestFit="1" customWidth="1"/>
    <col min="5" max="5" width="11.5" customWidth="1"/>
    <col min="6" max="6" width="17.75" customWidth="1"/>
    <col min="7" max="7" width="18.25" customWidth="1"/>
    <col min="8" max="8" width="19.5" bestFit="1" customWidth="1"/>
    <col min="9" max="9" width="15.625" bestFit="1" customWidth="1"/>
    <col min="10" max="10" width="17.75" customWidth="1"/>
    <col min="11" max="11" width="19" customWidth="1"/>
    <col min="12" max="15" width="18.875" customWidth="1"/>
    <col min="16" max="16" width="24.125" customWidth="1"/>
    <col min="17" max="17" width="18.875" customWidth="1"/>
    <col min="18" max="18" width="24.25" style="34" bestFit="1" customWidth="1"/>
    <col min="20" max="20" width="19.75" bestFit="1" customWidth="1"/>
  </cols>
  <sheetData>
    <row r="1" spans="1:25" ht="15.75" thickBot="1" x14ac:dyDescent="0.3">
      <c r="A1" s="86"/>
      <c r="B1" s="87"/>
      <c r="C1" s="88"/>
      <c r="D1" s="88"/>
      <c r="E1" s="88"/>
      <c r="F1" s="89"/>
      <c r="G1" s="89"/>
      <c r="H1" s="90"/>
      <c r="I1" s="89"/>
      <c r="J1" s="89"/>
      <c r="K1" s="89"/>
      <c r="L1" s="89"/>
      <c r="M1" s="89"/>
      <c r="N1" s="89"/>
      <c r="O1" s="89"/>
      <c r="P1" s="89"/>
      <c r="Q1" s="89"/>
      <c r="R1" s="91"/>
      <c r="S1" s="2"/>
      <c r="T1" s="2"/>
      <c r="U1" s="2"/>
      <c r="V1" s="2"/>
      <c r="W1" s="2"/>
      <c r="X1" s="2"/>
      <c r="Y1" s="2"/>
    </row>
    <row r="2" spans="1:25" ht="18.75" customHeight="1" x14ac:dyDescent="0.3">
      <c r="A2" s="92"/>
      <c r="B2" s="133" t="s">
        <v>15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5"/>
      <c r="R2" s="100"/>
      <c r="S2" s="4"/>
      <c r="T2" s="4"/>
      <c r="U2" s="2"/>
      <c r="V2" s="2"/>
      <c r="W2" s="2"/>
      <c r="X2" s="2"/>
      <c r="Y2" s="1"/>
    </row>
    <row r="3" spans="1:25" ht="18.75" customHeight="1" x14ac:dyDescent="0.3">
      <c r="A3" s="92"/>
      <c r="B3" s="136"/>
      <c r="C3" s="137"/>
      <c r="D3" s="137"/>
      <c r="E3" s="137"/>
      <c r="F3" s="137"/>
      <c r="G3" s="137"/>
      <c r="H3" s="137"/>
      <c r="I3" s="137"/>
      <c r="J3" s="137"/>
      <c r="K3" s="137"/>
      <c r="L3" s="137"/>
      <c r="M3" s="137"/>
      <c r="N3" s="137"/>
      <c r="O3" s="137"/>
      <c r="P3" s="137"/>
      <c r="Q3" s="138"/>
      <c r="R3" s="93"/>
      <c r="S3" s="4"/>
      <c r="T3" s="4"/>
      <c r="U3" s="2"/>
      <c r="V3" s="2"/>
      <c r="W3" s="2"/>
      <c r="X3" s="2"/>
      <c r="Y3" s="1"/>
    </row>
    <row r="4" spans="1:25" ht="18.75" customHeight="1" x14ac:dyDescent="0.3">
      <c r="A4" s="92"/>
      <c r="B4" s="136"/>
      <c r="C4" s="137"/>
      <c r="D4" s="137"/>
      <c r="E4" s="137"/>
      <c r="F4" s="137"/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8"/>
      <c r="R4" s="93"/>
      <c r="S4" s="4"/>
      <c r="T4" s="4"/>
      <c r="U4" s="2"/>
      <c r="V4" s="2"/>
      <c r="W4" s="2"/>
      <c r="X4" s="2"/>
      <c r="Y4" s="1"/>
    </row>
    <row r="5" spans="1:25" ht="18.75" customHeight="1" x14ac:dyDescent="0.3">
      <c r="A5" s="92"/>
      <c r="B5" s="136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8"/>
      <c r="R5" s="93"/>
      <c r="S5" s="4"/>
      <c r="T5" s="4"/>
      <c r="U5" s="2"/>
      <c r="V5" s="2"/>
      <c r="W5" s="2"/>
      <c r="X5" s="2"/>
      <c r="Y5" s="1"/>
    </row>
    <row r="6" spans="1:25" ht="18.75" customHeight="1" x14ac:dyDescent="0.3">
      <c r="A6" s="92"/>
      <c r="B6" s="139"/>
      <c r="C6" s="140"/>
      <c r="D6" s="140"/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1"/>
      <c r="R6" s="93"/>
      <c r="S6" s="4"/>
      <c r="T6" s="4"/>
      <c r="U6" s="2"/>
      <c r="V6" s="2"/>
      <c r="W6" s="2"/>
      <c r="X6" s="2"/>
      <c r="Y6" s="1"/>
    </row>
    <row r="7" spans="1:25" ht="15" customHeight="1" thickBot="1" x14ac:dyDescent="0.3">
      <c r="A7" s="94"/>
      <c r="B7" s="101"/>
      <c r="C7" s="84"/>
      <c r="D7" s="84"/>
      <c r="E7" s="84"/>
      <c r="F7" s="16"/>
      <c r="G7" s="17"/>
      <c r="H7" s="16"/>
      <c r="I7" s="16"/>
      <c r="J7" s="16"/>
      <c r="K7" s="16"/>
      <c r="L7" s="16"/>
      <c r="M7" s="16"/>
      <c r="N7" s="16"/>
      <c r="O7" s="16"/>
      <c r="P7" s="16"/>
      <c r="Q7" s="16"/>
      <c r="R7" s="57"/>
      <c r="S7" s="5"/>
      <c r="T7" s="5"/>
      <c r="U7" s="5"/>
      <c r="V7" s="5"/>
      <c r="W7" s="5"/>
      <c r="X7" s="5"/>
      <c r="Y7" s="1"/>
    </row>
    <row r="8" spans="1:25" ht="15" customHeight="1" x14ac:dyDescent="0.25">
      <c r="A8" s="94"/>
      <c r="B8" s="47" t="s">
        <v>0</v>
      </c>
      <c r="C8" s="48"/>
      <c r="D8" s="49"/>
      <c r="E8" s="49"/>
      <c r="F8" s="50"/>
      <c r="G8" s="51"/>
      <c r="H8" s="52"/>
      <c r="I8" s="52"/>
      <c r="J8" s="52"/>
      <c r="K8" s="52"/>
      <c r="L8" s="52"/>
      <c r="M8" s="52"/>
      <c r="N8" s="52"/>
      <c r="O8" s="53" t="s">
        <v>3</v>
      </c>
      <c r="P8" s="53" t="s">
        <v>20</v>
      </c>
      <c r="Q8" s="54" t="s">
        <v>1</v>
      </c>
      <c r="R8" s="55"/>
      <c r="S8" s="5"/>
      <c r="T8" s="5"/>
      <c r="U8" s="5"/>
      <c r="V8" s="5"/>
      <c r="W8" s="5"/>
      <c r="X8" s="5"/>
      <c r="Y8" s="1"/>
    </row>
    <row r="9" spans="1:25" ht="15" customHeight="1" x14ac:dyDescent="0.25">
      <c r="A9" s="94"/>
      <c r="B9" s="56" t="s">
        <v>11</v>
      </c>
      <c r="C9" s="30"/>
      <c r="D9" s="31"/>
      <c r="E9" s="31"/>
      <c r="F9" s="28"/>
      <c r="G9" s="17"/>
      <c r="H9" s="16"/>
      <c r="I9" s="16"/>
      <c r="J9" s="16"/>
      <c r="K9" s="16"/>
      <c r="L9" s="16"/>
      <c r="M9" s="16"/>
      <c r="N9" s="16"/>
      <c r="O9" s="18">
        <f>'[1]ORC. ANALÍTICO'!$F$9</f>
        <v>0.25607647512506904</v>
      </c>
      <c r="P9" s="18">
        <f>'[1]ORC. ANALÍTICO'!$H$9</f>
        <v>0.51860000000000006</v>
      </c>
      <c r="Q9" s="19" t="s">
        <v>13</v>
      </c>
      <c r="R9" s="57"/>
      <c r="S9" s="5"/>
      <c r="T9" s="5"/>
      <c r="U9" s="5"/>
      <c r="V9" s="5"/>
      <c r="W9" s="5"/>
      <c r="X9" s="5"/>
      <c r="Y9" s="1"/>
    </row>
    <row r="10" spans="1:25" ht="15" customHeight="1" x14ac:dyDescent="0.25">
      <c r="A10" s="94"/>
      <c r="B10" s="58" t="s">
        <v>12</v>
      </c>
      <c r="C10" s="30"/>
      <c r="D10" s="31"/>
      <c r="E10" s="31"/>
      <c r="F10" s="28"/>
      <c r="G10" s="17"/>
      <c r="H10" s="16"/>
      <c r="I10" s="16"/>
      <c r="J10" s="16"/>
      <c r="K10" s="16"/>
      <c r="L10" s="16"/>
      <c r="M10" s="16"/>
      <c r="N10" s="16"/>
      <c r="O10" s="9"/>
      <c r="P10" s="9"/>
      <c r="Q10" s="20"/>
      <c r="R10" s="57"/>
      <c r="S10" s="5"/>
      <c r="T10" s="5"/>
      <c r="U10" s="5"/>
      <c r="V10" s="5"/>
      <c r="W10" s="5"/>
      <c r="X10" s="5"/>
      <c r="Y10" s="1"/>
    </row>
    <row r="11" spans="1:25" ht="15" customHeight="1" x14ac:dyDescent="0.25">
      <c r="A11" s="94"/>
      <c r="B11" s="59"/>
      <c r="C11" s="30"/>
      <c r="D11" s="31"/>
      <c r="E11" s="31"/>
      <c r="F11" s="28"/>
      <c r="G11" s="17"/>
      <c r="H11" s="16"/>
      <c r="I11" s="16"/>
      <c r="J11" s="16"/>
      <c r="K11" s="16"/>
      <c r="L11" s="16"/>
      <c r="M11" s="16"/>
      <c r="N11" s="16"/>
      <c r="O11" s="21" t="s">
        <v>4</v>
      </c>
      <c r="P11" s="21" t="s">
        <v>5</v>
      </c>
      <c r="Q11" s="20" t="s">
        <v>2</v>
      </c>
      <c r="R11" s="57"/>
      <c r="S11" s="5"/>
      <c r="T11" s="5"/>
      <c r="U11" s="5"/>
      <c r="V11" s="5"/>
      <c r="W11" s="5"/>
      <c r="X11" s="5"/>
      <c r="Y11" s="1"/>
    </row>
    <row r="12" spans="1:25" ht="15" customHeight="1" x14ac:dyDescent="0.25">
      <c r="A12" s="94"/>
      <c r="B12" s="142" t="str">
        <f>'[1]ORC. ANALÍTICO'!$B$12</f>
        <v>SINAPI (07/2025) - CPOS/CDHU (06/2025) - SBC (08/2025) - ORSE (06/2025) - IOPES (05/2025) - EMOP (07/2025) - SIURB (01/2025)</v>
      </c>
      <c r="C12" s="143"/>
      <c r="D12" s="143"/>
      <c r="E12" s="143"/>
      <c r="F12" s="143"/>
      <c r="G12" s="17"/>
      <c r="H12" s="16"/>
      <c r="I12" s="16"/>
      <c r="J12" s="16"/>
      <c r="K12" s="16"/>
      <c r="L12" s="16"/>
      <c r="M12" s="16"/>
      <c r="N12" s="16"/>
      <c r="O12" s="18">
        <f>'[1]ORC. ANALÍTICO'!$F$12</f>
        <v>0.17918169326145539</v>
      </c>
      <c r="P12" s="18">
        <f>'[1]ORC. ANALÍTICO'!$H$12</f>
        <v>0.9022</v>
      </c>
      <c r="Q12" s="22" t="s">
        <v>14</v>
      </c>
      <c r="R12" s="57"/>
      <c r="S12" s="5"/>
      <c r="T12" s="5"/>
      <c r="U12" s="5"/>
      <c r="V12" s="5"/>
      <c r="W12" s="5"/>
      <c r="X12" s="5"/>
      <c r="Y12" s="1"/>
    </row>
    <row r="13" spans="1:25" ht="15" customHeight="1" x14ac:dyDescent="0.25">
      <c r="A13" s="94"/>
      <c r="B13" s="144"/>
      <c r="C13" s="145"/>
      <c r="D13" s="145"/>
      <c r="E13" s="145"/>
      <c r="F13" s="145"/>
      <c r="G13" s="24"/>
      <c r="H13" s="23"/>
      <c r="I13" s="23"/>
      <c r="J13" s="23"/>
      <c r="K13" s="23"/>
      <c r="L13" s="23"/>
      <c r="M13" s="23"/>
      <c r="N13" s="23"/>
      <c r="O13" s="25"/>
      <c r="P13" s="25"/>
      <c r="Q13" s="26"/>
      <c r="R13" s="57"/>
      <c r="S13" s="5"/>
      <c r="T13" s="5"/>
      <c r="U13" s="5"/>
      <c r="V13" s="5"/>
      <c r="W13" s="5"/>
      <c r="X13" s="5"/>
      <c r="Y13" s="1"/>
    </row>
    <row r="14" spans="1:25" ht="15" customHeight="1" thickBot="1" x14ac:dyDescent="0.3">
      <c r="A14" s="94"/>
      <c r="B14" s="60"/>
      <c r="C14" s="61"/>
      <c r="D14" s="61"/>
      <c r="E14" s="61"/>
      <c r="F14" s="62"/>
      <c r="G14" s="63"/>
      <c r="H14" s="63"/>
      <c r="I14" s="63"/>
      <c r="J14" s="62"/>
      <c r="K14" s="62"/>
      <c r="L14" s="62"/>
      <c r="M14" s="62"/>
      <c r="N14" s="62"/>
      <c r="O14" s="62"/>
      <c r="P14" s="62"/>
      <c r="Q14" s="62"/>
      <c r="R14" s="64"/>
      <c r="S14" s="5"/>
      <c r="T14" s="5"/>
      <c r="U14" s="5"/>
      <c r="V14" s="5"/>
      <c r="W14" s="5"/>
      <c r="X14" s="5"/>
      <c r="Y14" s="1"/>
    </row>
    <row r="15" spans="1:25" ht="15" customHeight="1" x14ac:dyDescent="0.25">
      <c r="A15" s="95"/>
      <c r="B15" s="114" t="s">
        <v>6</v>
      </c>
      <c r="C15" s="113" t="s">
        <v>7</v>
      </c>
      <c r="D15" s="112" t="s">
        <v>8</v>
      </c>
      <c r="E15" s="110" t="s">
        <v>9</v>
      </c>
      <c r="F15" s="45">
        <v>1</v>
      </c>
      <c r="G15" s="45">
        <v>2</v>
      </c>
      <c r="H15" s="45">
        <v>3</v>
      </c>
      <c r="I15" s="45">
        <v>4</v>
      </c>
      <c r="J15" s="45">
        <v>5</v>
      </c>
      <c r="K15" s="45">
        <v>6</v>
      </c>
      <c r="L15" s="45">
        <v>7</v>
      </c>
      <c r="M15" s="45">
        <v>8</v>
      </c>
      <c r="N15" s="45">
        <v>9</v>
      </c>
      <c r="O15" s="45">
        <v>10</v>
      </c>
      <c r="P15" s="45">
        <v>11</v>
      </c>
      <c r="Q15" s="46">
        <v>12</v>
      </c>
      <c r="R15" s="41"/>
      <c r="S15" s="5"/>
      <c r="T15" s="5"/>
      <c r="U15" s="5"/>
      <c r="V15" s="5"/>
      <c r="W15" s="5"/>
      <c r="X15" s="5"/>
      <c r="Y15" s="5"/>
    </row>
    <row r="16" spans="1:25" ht="15" customHeight="1" x14ac:dyDescent="0.25">
      <c r="A16" s="95"/>
      <c r="B16" s="115"/>
      <c r="C16" s="113"/>
      <c r="D16" s="112"/>
      <c r="E16" s="111"/>
      <c r="F16" s="32">
        <v>30</v>
      </c>
      <c r="G16" s="32">
        <v>60</v>
      </c>
      <c r="H16" s="32">
        <v>90</v>
      </c>
      <c r="I16" s="32">
        <v>120</v>
      </c>
      <c r="J16" s="32">
        <v>150</v>
      </c>
      <c r="K16" s="32">
        <v>180</v>
      </c>
      <c r="L16" s="32">
        <v>210</v>
      </c>
      <c r="M16" s="32">
        <v>240</v>
      </c>
      <c r="N16" s="32">
        <v>270</v>
      </c>
      <c r="O16" s="32">
        <v>300</v>
      </c>
      <c r="P16" s="32">
        <v>330</v>
      </c>
      <c r="Q16" s="35">
        <v>360</v>
      </c>
      <c r="R16" s="41"/>
      <c r="S16" s="5"/>
      <c r="T16" s="5"/>
      <c r="U16" s="5"/>
      <c r="V16" s="5"/>
      <c r="W16" s="5"/>
      <c r="X16" s="5"/>
      <c r="Y16" s="5"/>
    </row>
    <row r="17" spans="1:25" ht="15" customHeight="1" x14ac:dyDescent="0.25">
      <c r="A17" s="94"/>
      <c r="B17" s="105">
        <v>1</v>
      </c>
      <c r="C17" s="118" t="e">
        <f t="array" ref="C17">INDEX(#REF!,MATCH($B17,#REF!,0))</f>
        <v>#REF!</v>
      </c>
      <c r="D17" s="121">
        <f>'[1]ORC. ANALÍTICO'!$K$17</f>
        <v>221102.8</v>
      </c>
      <c r="E17" s="125">
        <f t="shared" ref="E17:E57" si="0">IFERROR(D17/$D$60,"-")</f>
        <v>8.0649277185903284E-2</v>
      </c>
      <c r="F17" s="13">
        <v>0.57999999999999996</v>
      </c>
      <c r="G17" s="13">
        <v>0.03</v>
      </c>
      <c r="H17" s="13">
        <v>0.03</v>
      </c>
      <c r="I17" s="13">
        <v>0.03</v>
      </c>
      <c r="J17" s="13">
        <v>0.03</v>
      </c>
      <c r="K17" s="13">
        <v>0.03</v>
      </c>
      <c r="L17" s="13">
        <v>0.03</v>
      </c>
      <c r="M17" s="13">
        <v>0.03</v>
      </c>
      <c r="N17" s="13">
        <v>0.03</v>
      </c>
      <c r="O17" s="13">
        <v>0.03</v>
      </c>
      <c r="P17" s="13">
        <v>0.03</v>
      </c>
      <c r="Q17" s="36">
        <v>0.12</v>
      </c>
      <c r="R17" s="42">
        <f t="shared" ref="R17:R58" si="1">SUM(F17:Q17)</f>
        <v>1.0000000000000002</v>
      </c>
      <c r="S17" s="5"/>
      <c r="T17" s="5"/>
      <c r="U17" s="5"/>
      <c r="V17" s="5"/>
      <c r="W17" s="2"/>
      <c r="X17" s="2"/>
      <c r="Y17" s="2"/>
    </row>
    <row r="18" spans="1:25" ht="15" customHeight="1" x14ac:dyDescent="0.25">
      <c r="A18" s="94"/>
      <c r="B18" s="106"/>
      <c r="C18" s="118"/>
      <c r="D18" s="121"/>
      <c r="E18" s="126"/>
      <c r="F18" s="14">
        <f>F17*$D$17</f>
        <v>128239.62399999998</v>
      </c>
      <c r="G18" s="14">
        <f t="shared" ref="G18:Q18" si="2">G17*$D$17</f>
        <v>6633.0839999999998</v>
      </c>
      <c r="H18" s="14">
        <f t="shared" si="2"/>
        <v>6633.0839999999998</v>
      </c>
      <c r="I18" s="14">
        <f t="shared" si="2"/>
        <v>6633.0839999999998</v>
      </c>
      <c r="J18" s="14">
        <f t="shared" si="2"/>
        <v>6633.0839999999998</v>
      </c>
      <c r="K18" s="14">
        <f t="shared" si="2"/>
        <v>6633.0839999999998</v>
      </c>
      <c r="L18" s="14">
        <f t="shared" si="2"/>
        <v>6633.0839999999998</v>
      </c>
      <c r="M18" s="14">
        <f t="shared" si="2"/>
        <v>6633.0839999999998</v>
      </c>
      <c r="N18" s="14">
        <f t="shared" si="2"/>
        <v>6633.0839999999998</v>
      </c>
      <c r="O18" s="14">
        <f t="shared" si="2"/>
        <v>6633.0839999999998</v>
      </c>
      <c r="P18" s="14">
        <f t="shared" si="2"/>
        <v>6633.0839999999998</v>
      </c>
      <c r="Q18" s="37">
        <f t="shared" si="2"/>
        <v>26532.335999999999</v>
      </c>
      <c r="R18" s="43">
        <f t="shared" si="1"/>
        <v>221102.80000000002</v>
      </c>
      <c r="S18" s="5"/>
      <c r="T18" s="5"/>
      <c r="U18" s="5"/>
      <c r="V18" s="5"/>
      <c r="W18" s="2"/>
      <c r="X18" s="2"/>
      <c r="Y18" s="2"/>
    </row>
    <row r="19" spans="1:25" ht="15" customHeight="1" x14ac:dyDescent="0.25">
      <c r="A19" s="94"/>
      <c r="B19" s="107">
        <v>2</v>
      </c>
      <c r="C19" s="117" t="e">
        <f t="array" ref="C19">INDEX(#REF!,MATCH($B19,#REF!,0))</f>
        <v>#REF!</v>
      </c>
      <c r="D19" s="122">
        <f>'[1]ORC. ANALÍTICO'!$K$192</f>
        <v>270487.39</v>
      </c>
      <c r="E19" s="123">
        <f t="shared" si="0"/>
        <v>9.8662759998523433E-2</v>
      </c>
      <c r="F19" s="11">
        <v>1</v>
      </c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38"/>
      <c r="R19" s="42">
        <f t="shared" si="1"/>
        <v>1</v>
      </c>
      <c r="S19" s="5"/>
      <c r="T19" s="5"/>
      <c r="U19" s="5"/>
      <c r="V19" s="5"/>
      <c r="W19" s="2"/>
      <c r="X19" s="2"/>
      <c r="Y19" s="2"/>
    </row>
    <row r="20" spans="1:25" ht="15" customHeight="1" x14ac:dyDescent="0.25">
      <c r="A20" s="94"/>
      <c r="B20" s="108"/>
      <c r="C20" s="117"/>
      <c r="D20" s="122"/>
      <c r="E20" s="124"/>
      <c r="F20" s="12">
        <f>F19*$D$19</f>
        <v>270487.39</v>
      </c>
      <c r="G20" s="12">
        <f t="shared" ref="G20:Q20" si="3">G19*$D$19</f>
        <v>0</v>
      </c>
      <c r="H20" s="12">
        <f t="shared" si="3"/>
        <v>0</v>
      </c>
      <c r="I20" s="12">
        <f t="shared" si="3"/>
        <v>0</v>
      </c>
      <c r="J20" s="12">
        <f t="shared" si="3"/>
        <v>0</v>
      </c>
      <c r="K20" s="12">
        <f t="shared" si="3"/>
        <v>0</v>
      </c>
      <c r="L20" s="12">
        <f t="shared" si="3"/>
        <v>0</v>
      </c>
      <c r="M20" s="12">
        <f t="shared" si="3"/>
        <v>0</v>
      </c>
      <c r="N20" s="12">
        <f t="shared" si="3"/>
        <v>0</v>
      </c>
      <c r="O20" s="12">
        <f t="shared" si="3"/>
        <v>0</v>
      </c>
      <c r="P20" s="12">
        <f t="shared" si="3"/>
        <v>0</v>
      </c>
      <c r="Q20" s="39">
        <f t="shared" si="3"/>
        <v>0</v>
      </c>
      <c r="R20" s="43">
        <f t="shared" si="1"/>
        <v>270487.39</v>
      </c>
      <c r="S20" s="5"/>
      <c r="T20" s="5"/>
      <c r="U20" s="5"/>
      <c r="V20" s="5"/>
      <c r="W20" s="2"/>
      <c r="X20" s="2"/>
      <c r="Y20" s="2"/>
    </row>
    <row r="21" spans="1:25" ht="15" customHeight="1" x14ac:dyDescent="0.25">
      <c r="A21" s="94"/>
      <c r="B21" s="105">
        <v>3</v>
      </c>
      <c r="C21" s="118" t="e">
        <f t="array" ref="C21">INDEX(#REF!,MATCH($B21,#REF!,0))</f>
        <v>#REF!</v>
      </c>
      <c r="D21" s="121">
        <f>'[1]ORC. ANALÍTICO'!$K$367</f>
        <v>404193.37</v>
      </c>
      <c r="E21" s="125">
        <f t="shared" si="0"/>
        <v>0.14743324432722862</v>
      </c>
      <c r="F21" s="13"/>
      <c r="G21" s="13">
        <v>0.46</v>
      </c>
      <c r="H21" s="13">
        <v>0.54</v>
      </c>
      <c r="I21" s="13"/>
      <c r="J21" s="13"/>
      <c r="K21" s="13"/>
      <c r="L21" s="13"/>
      <c r="M21" s="13"/>
      <c r="N21" s="13"/>
      <c r="O21" s="13"/>
      <c r="P21" s="13"/>
      <c r="Q21" s="36"/>
      <c r="R21" s="42">
        <f t="shared" si="1"/>
        <v>1</v>
      </c>
      <c r="S21" s="5"/>
      <c r="T21" s="5"/>
      <c r="U21" s="5"/>
      <c r="V21" s="5"/>
      <c r="W21" s="2"/>
      <c r="X21" s="2"/>
      <c r="Y21" s="2"/>
    </row>
    <row r="22" spans="1:25" ht="15" customHeight="1" x14ac:dyDescent="0.25">
      <c r="A22" s="94"/>
      <c r="B22" s="106"/>
      <c r="C22" s="118"/>
      <c r="D22" s="121"/>
      <c r="E22" s="126"/>
      <c r="F22" s="14">
        <f>F21*$D$21</f>
        <v>0</v>
      </c>
      <c r="G22" s="14">
        <f t="shared" ref="G22:Q22" si="4">G21*$D$21</f>
        <v>185928.95019999999</v>
      </c>
      <c r="H22" s="14">
        <f t="shared" si="4"/>
        <v>218264.4198</v>
      </c>
      <c r="I22" s="14">
        <f t="shared" si="4"/>
        <v>0</v>
      </c>
      <c r="J22" s="14">
        <f t="shared" si="4"/>
        <v>0</v>
      </c>
      <c r="K22" s="14">
        <f t="shared" si="4"/>
        <v>0</v>
      </c>
      <c r="L22" s="14">
        <f t="shared" si="4"/>
        <v>0</v>
      </c>
      <c r="M22" s="14">
        <f t="shared" si="4"/>
        <v>0</v>
      </c>
      <c r="N22" s="14">
        <f t="shared" si="4"/>
        <v>0</v>
      </c>
      <c r="O22" s="14">
        <f t="shared" si="4"/>
        <v>0</v>
      </c>
      <c r="P22" s="14">
        <f t="shared" si="4"/>
        <v>0</v>
      </c>
      <c r="Q22" s="37">
        <f t="shared" si="4"/>
        <v>0</v>
      </c>
      <c r="R22" s="43">
        <f t="shared" si="1"/>
        <v>404193.37</v>
      </c>
      <c r="S22" s="5"/>
      <c r="T22" s="5"/>
      <c r="U22" s="5"/>
      <c r="V22" s="5"/>
      <c r="W22" s="2"/>
      <c r="X22" s="2"/>
      <c r="Y22" s="2"/>
    </row>
    <row r="23" spans="1:25" ht="15" customHeight="1" x14ac:dyDescent="0.25">
      <c r="A23" s="94"/>
      <c r="B23" s="107">
        <v>4</v>
      </c>
      <c r="C23" s="117" t="e">
        <f t="array" ref="C23">INDEX(#REF!,MATCH($B23,#REF!,0))</f>
        <v>#REF!</v>
      </c>
      <c r="D23" s="122">
        <f>'[1]ORC. ANALÍTICO'!$K$677</f>
        <v>244373.03</v>
      </c>
      <c r="E23" s="123">
        <f t="shared" si="0"/>
        <v>8.9137307321431755E-2</v>
      </c>
      <c r="F23" s="11"/>
      <c r="G23" s="11">
        <v>0.7</v>
      </c>
      <c r="H23" s="11">
        <v>0.3</v>
      </c>
      <c r="I23" s="11"/>
      <c r="J23" s="11"/>
      <c r="K23" s="11"/>
      <c r="L23" s="11"/>
      <c r="M23" s="11"/>
      <c r="N23" s="11"/>
      <c r="O23" s="11"/>
      <c r="P23" s="11"/>
      <c r="Q23" s="38"/>
      <c r="R23" s="42">
        <f t="shared" si="1"/>
        <v>1</v>
      </c>
      <c r="S23" s="5"/>
      <c r="T23" s="5"/>
      <c r="U23" s="5"/>
      <c r="V23" s="5"/>
      <c r="W23" s="2"/>
      <c r="X23" s="2"/>
      <c r="Y23" s="2"/>
    </row>
    <row r="24" spans="1:25" ht="15" customHeight="1" x14ac:dyDescent="0.25">
      <c r="A24" s="94"/>
      <c r="B24" s="108"/>
      <c r="C24" s="117"/>
      <c r="D24" s="122"/>
      <c r="E24" s="124"/>
      <c r="F24" s="12">
        <f>F23*$D$23</f>
        <v>0</v>
      </c>
      <c r="G24" s="12">
        <f t="shared" ref="G24:Q24" si="5">G23*$D$23</f>
        <v>171061.12099999998</v>
      </c>
      <c r="H24" s="12">
        <f t="shared" si="5"/>
        <v>73311.909</v>
      </c>
      <c r="I24" s="12">
        <f t="shared" si="5"/>
        <v>0</v>
      </c>
      <c r="J24" s="12">
        <f t="shared" si="5"/>
        <v>0</v>
      </c>
      <c r="K24" s="12">
        <f t="shared" si="5"/>
        <v>0</v>
      </c>
      <c r="L24" s="12">
        <f t="shared" si="5"/>
        <v>0</v>
      </c>
      <c r="M24" s="12">
        <f t="shared" si="5"/>
        <v>0</v>
      </c>
      <c r="N24" s="12">
        <f t="shared" si="5"/>
        <v>0</v>
      </c>
      <c r="O24" s="12">
        <f t="shared" si="5"/>
        <v>0</v>
      </c>
      <c r="P24" s="12">
        <f t="shared" si="5"/>
        <v>0</v>
      </c>
      <c r="Q24" s="39">
        <f t="shared" si="5"/>
        <v>0</v>
      </c>
      <c r="R24" s="43">
        <f t="shared" si="1"/>
        <v>244373.02999999997</v>
      </c>
      <c r="S24" s="5"/>
      <c r="T24" s="5"/>
      <c r="U24" s="5"/>
      <c r="V24" s="5"/>
      <c r="W24" s="2"/>
      <c r="X24" s="2"/>
      <c r="Y24" s="2"/>
    </row>
    <row r="25" spans="1:25" ht="15" customHeight="1" x14ac:dyDescent="0.25">
      <c r="A25" s="94"/>
      <c r="B25" s="105">
        <v>5</v>
      </c>
      <c r="C25" s="118" t="e">
        <f t="array" ref="C25">INDEX(#REF!,MATCH($B25,#REF!,0))</f>
        <v>#REF!</v>
      </c>
      <c r="D25" s="121">
        <f>'[1]ORC. ANALÍTICO'!$K$855</f>
        <v>127293.23</v>
      </c>
      <c r="E25" s="125">
        <f t="shared" si="0"/>
        <v>4.6431374863452383E-2</v>
      </c>
      <c r="F25" s="13"/>
      <c r="G25" s="13"/>
      <c r="H25" s="13"/>
      <c r="I25" s="13">
        <v>1</v>
      </c>
      <c r="J25" s="13"/>
      <c r="K25" s="13"/>
      <c r="L25" s="13"/>
      <c r="M25" s="13"/>
      <c r="N25" s="13"/>
      <c r="O25" s="13"/>
      <c r="P25" s="13"/>
      <c r="Q25" s="36"/>
      <c r="R25" s="42">
        <f t="shared" si="1"/>
        <v>1</v>
      </c>
      <c r="S25" s="5"/>
      <c r="T25" s="5"/>
      <c r="U25" s="5"/>
      <c r="V25" s="5"/>
      <c r="W25" s="2"/>
      <c r="X25" s="2"/>
      <c r="Y25" s="2"/>
    </row>
    <row r="26" spans="1:25" ht="15" customHeight="1" x14ac:dyDescent="0.25">
      <c r="A26" s="94"/>
      <c r="B26" s="106"/>
      <c r="C26" s="118"/>
      <c r="D26" s="121"/>
      <c r="E26" s="126"/>
      <c r="F26" s="14">
        <f>F25*$D$25</f>
        <v>0</v>
      </c>
      <c r="G26" s="14">
        <f t="shared" ref="G26:Q26" si="6">G25*$D$25</f>
        <v>0</v>
      </c>
      <c r="H26" s="14">
        <f t="shared" si="6"/>
        <v>0</v>
      </c>
      <c r="I26" s="14">
        <f t="shared" si="6"/>
        <v>127293.23</v>
      </c>
      <c r="J26" s="14">
        <f t="shared" si="6"/>
        <v>0</v>
      </c>
      <c r="K26" s="14">
        <f t="shared" si="6"/>
        <v>0</v>
      </c>
      <c r="L26" s="14">
        <f t="shared" si="6"/>
        <v>0</v>
      </c>
      <c r="M26" s="14">
        <f t="shared" si="6"/>
        <v>0</v>
      </c>
      <c r="N26" s="14">
        <f t="shared" si="6"/>
        <v>0</v>
      </c>
      <c r="O26" s="14">
        <f t="shared" si="6"/>
        <v>0</v>
      </c>
      <c r="P26" s="14">
        <f t="shared" si="6"/>
        <v>0</v>
      </c>
      <c r="Q26" s="37">
        <f t="shared" si="6"/>
        <v>0</v>
      </c>
      <c r="R26" s="43">
        <f t="shared" si="1"/>
        <v>127293.23</v>
      </c>
      <c r="S26" s="5"/>
      <c r="T26" s="5"/>
      <c r="U26" s="5"/>
      <c r="V26" s="5"/>
      <c r="W26" s="2"/>
      <c r="X26" s="2"/>
      <c r="Y26" s="2"/>
    </row>
    <row r="27" spans="1:25" ht="15" customHeight="1" x14ac:dyDescent="0.25">
      <c r="A27" s="94"/>
      <c r="B27" s="107">
        <v>6</v>
      </c>
      <c r="C27" s="117" t="e">
        <f t="array" ref="C27">INDEX(#REF!,MATCH($B27,#REF!,0))</f>
        <v>#REF!</v>
      </c>
      <c r="D27" s="122">
        <f>'[1]ORC. ANALÍTICO'!$K$964</f>
        <v>17202.61</v>
      </c>
      <c r="E27" s="123">
        <f t="shared" si="0"/>
        <v>6.2748100078831737E-3</v>
      </c>
      <c r="F27" s="11"/>
      <c r="G27" s="11"/>
      <c r="H27" s="11">
        <v>1</v>
      </c>
      <c r="I27" s="11"/>
      <c r="J27" s="11"/>
      <c r="K27" s="11"/>
      <c r="L27" s="11"/>
      <c r="M27" s="11"/>
      <c r="N27" s="11"/>
      <c r="O27" s="11"/>
      <c r="P27" s="11"/>
      <c r="Q27" s="38"/>
      <c r="R27" s="42">
        <f t="shared" si="1"/>
        <v>1</v>
      </c>
      <c r="S27" s="5"/>
      <c r="T27" s="5"/>
      <c r="U27" s="5"/>
      <c r="V27" s="5"/>
      <c r="W27" s="2"/>
      <c r="X27" s="2"/>
      <c r="Y27" s="2"/>
    </row>
    <row r="28" spans="1:25" ht="15" customHeight="1" x14ac:dyDescent="0.25">
      <c r="A28" s="94"/>
      <c r="B28" s="108"/>
      <c r="C28" s="117"/>
      <c r="D28" s="122"/>
      <c r="E28" s="124"/>
      <c r="F28" s="12">
        <f>F27*$D$27</f>
        <v>0</v>
      </c>
      <c r="G28" s="12">
        <f t="shared" ref="G28:Q28" si="7">G27*$D$27</f>
        <v>0</v>
      </c>
      <c r="H28" s="12">
        <f t="shared" si="7"/>
        <v>17202.61</v>
      </c>
      <c r="I28" s="12">
        <f t="shared" si="7"/>
        <v>0</v>
      </c>
      <c r="J28" s="12">
        <f t="shared" si="7"/>
        <v>0</v>
      </c>
      <c r="K28" s="12">
        <f t="shared" si="7"/>
        <v>0</v>
      </c>
      <c r="L28" s="12">
        <f t="shared" si="7"/>
        <v>0</v>
      </c>
      <c r="M28" s="12">
        <f t="shared" si="7"/>
        <v>0</v>
      </c>
      <c r="N28" s="12">
        <f t="shared" si="7"/>
        <v>0</v>
      </c>
      <c r="O28" s="12">
        <f t="shared" si="7"/>
        <v>0</v>
      </c>
      <c r="P28" s="12">
        <f t="shared" si="7"/>
        <v>0</v>
      </c>
      <c r="Q28" s="39">
        <f t="shared" si="7"/>
        <v>0</v>
      </c>
      <c r="R28" s="43">
        <f t="shared" si="1"/>
        <v>17202.61</v>
      </c>
      <c r="S28" s="5"/>
      <c r="T28" s="5"/>
      <c r="U28" s="5"/>
      <c r="V28" s="5"/>
      <c r="W28" s="2"/>
      <c r="X28" s="2"/>
      <c r="Y28" s="2"/>
    </row>
    <row r="29" spans="1:25" ht="15" customHeight="1" x14ac:dyDescent="0.25">
      <c r="A29" s="94"/>
      <c r="B29" s="105">
        <v>7</v>
      </c>
      <c r="C29" s="118" t="e">
        <f t="array" ref="C29">INDEX(#REF!,MATCH($B29,#REF!,0))</f>
        <v>#REF!</v>
      </c>
      <c r="D29" s="121">
        <f>'[1]ORC. ANALÍTICO'!$K$984</f>
        <v>262325.69</v>
      </c>
      <c r="E29" s="125">
        <f t="shared" si="0"/>
        <v>9.5685704956216477E-2</v>
      </c>
      <c r="F29" s="13"/>
      <c r="G29" s="13"/>
      <c r="H29" s="13"/>
      <c r="I29" s="13"/>
      <c r="J29" s="13"/>
      <c r="K29" s="13"/>
      <c r="L29" s="13"/>
      <c r="M29" s="13"/>
      <c r="N29" s="13">
        <v>0.5</v>
      </c>
      <c r="O29" s="13">
        <v>0.5</v>
      </c>
      <c r="P29" s="13"/>
      <c r="Q29" s="36"/>
      <c r="R29" s="42">
        <f t="shared" si="1"/>
        <v>1</v>
      </c>
      <c r="S29" s="5"/>
      <c r="T29" s="5"/>
      <c r="U29" s="5"/>
      <c r="V29" s="5"/>
      <c r="W29" s="2"/>
      <c r="X29" s="2"/>
      <c r="Y29" s="2"/>
    </row>
    <row r="30" spans="1:25" ht="15" customHeight="1" x14ac:dyDescent="0.25">
      <c r="A30" s="94"/>
      <c r="B30" s="106"/>
      <c r="C30" s="118"/>
      <c r="D30" s="121"/>
      <c r="E30" s="126"/>
      <c r="F30" s="14">
        <f>F29*$D$29</f>
        <v>0</v>
      </c>
      <c r="G30" s="14">
        <f t="shared" ref="G30:Q30" si="8">G29*$D$29</f>
        <v>0</v>
      </c>
      <c r="H30" s="14">
        <f t="shared" si="8"/>
        <v>0</v>
      </c>
      <c r="I30" s="14">
        <f t="shared" si="8"/>
        <v>0</v>
      </c>
      <c r="J30" s="14">
        <f t="shared" si="8"/>
        <v>0</v>
      </c>
      <c r="K30" s="14">
        <f t="shared" si="8"/>
        <v>0</v>
      </c>
      <c r="L30" s="14">
        <f t="shared" si="8"/>
        <v>0</v>
      </c>
      <c r="M30" s="14">
        <f t="shared" si="8"/>
        <v>0</v>
      </c>
      <c r="N30" s="14">
        <f t="shared" si="8"/>
        <v>131162.845</v>
      </c>
      <c r="O30" s="14">
        <f t="shared" si="8"/>
        <v>131162.845</v>
      </c>
      <c r="P30" s="14">
        <f t="shared" si="8"/>
        <v>0</v>
      </c>
      <c r="Q30" s="37">
        <f t="shared" si="8"/>
        <v>0</v>
      </c>
      <c r="R30" s="43">
        <f t="shared" si="1"/>
        <v>262325.69</v>
      </c>
      <c r="S30" s="5"/>
      <c r="T30" s="5"/>
      <c r="U30" s="5"/>
      <c r="V30" s="5"/>
      <c r="W30" s="2"/>
      <c r="X30" s="2"/>
      <c r="Y30" s="2"/>
    </row>
    <row r="31" spans="1:25" ht="15" customHeight="1" x14ac:dyDescent="0.25">
      <c r="A31" s="94"/>
      <c r="B31" s="107">
        <v>8</v>
      </c>
      <c r="C31" s="117" t="e">
        <f t="array" ref="C31">INDEX(#REF!,MATCH($B31,#REF!,0))</f>
        <v>#REF!</v>
      </c>
      <c r="D31" s="122">
        <f>'[1]ORC. ANALÍTICO'!$K$1232</f>
        <v>104216.21</v>
      </c>
      <c r="E31" s="123">
        <f t="shared" si="0"/>
        <v>3.8013819850107308E-2</v>
      </c>
      <c r="F31" s="11"/>
      <c r="G31" s="11"/>
      <c r="H31" s="11"/>
      <c r="I31" s="11">
        <v>0.4</v>
      </c>
      <c r="J31" s="11">
        <v>0.3</v>
      </c>
      <c r="K31" s="11">
        <v>0.3</v>
      </c>
      <c r="L31" s="11"/>
      <c r="M31" s="11"/>
      <c r="N31" s="11"/>
      <c r="O31" s="11"/>
      <c r="P31" s="11"/>
      <c r="Q31" s="38"/>
      <c r="R31" s="42">
        <f t="shared" si="1"/>
        <v>1</v>
      </c>
      <c r="S31" s="5"/>
      <c r="T31" s="5"/>
      <c r="U31" s="5"/>
      <c r="V31" s="5"/>
      <c r="W31" s="2"/>
      <c r="X31" s="2"/>
      <c r="Y31" s="2"/>
    </row>
    <row r="32" spans="1:25" ht="15" customHeight="1" x14ac:dyDescent="0.25">
      <c r="A32" s="94"/>
      <c r="B32" s="108"/>
      <c r="C32" s="117"/>
      <c r="D32" s="122"/>
      <c r="E32" s="124"/>
      <c r="F32" s="12">
        <f>F31*$D$31</f>
        <v>0</v>
      </c>
      <c r="G32" s="12">
        <f t="shared" ref="G32:Q32" si="9">G31*$D$31</f>
        <v>0</v>
      </c>
      <c r="H32" s="12">
        <f t="shared" si="9"/>
        <v>0</v>
      </c>
      <c r="I32" s="12">
        <f t="shared" si="9"/>
        <v>41686.484000000004</v>
      </c>
      <c r="J32" s="12">
        <f t="shared" si="9"/>
        <v>31264.863000000001</v>
      </c>
      <c r="K32" s="12">
        <f t="shared" si="9"/>
        <v>31264.863000000001</v>
      </c>
      <c r="L32" s="12">
        <f t="shared" si="9"/>
        <v>0</v>
      </c>
      <c r="M32" s="12">
        <f t="shared" si="9"/>
        <v>0</v>
      </c>
      <c r="N32" s="12">
        <f t="shared" si="9"/>
        <v>0</v>
      </c>
      <c r="O32" s="12">
        <f t="shared" si="9"/>
        <v>0</v>
      </c>
      <c r="P32" s="12">
        <f t="shared" si="9"/>
        <v>0</v>
      </c>
      <c r="Q32" s="39">
        <f t="shared" si="9"/>
        <v>0</v>
      </c>
      <c r="R32" s="43">
        <f t="shared" si="1"/>
        <v>104216.21</v>
      </c>
      <c r="S32" s="5"/>
      <c r="T32" s="5"/>
      <c r="U32" s="5"/>
      <c r="V32" s="5"/>
      <c r="W32" s="2"/>
      <c r="X32" s="2"/>
      <c r="Y32" s="2"/>
    </row>
    <row r="33" spans="1:25" ht="15" customHeight="1" x14ac:dyDescent="0.25">
      <c r="A33" s="94"/>
      <c r="B33" s="105">
        <v>9</v>
      </c>
      <c r="C33" s="118" t="e">
        <f t="array" ref="C33">INDEX(#REF!,MATCH($B33,#REF!,0))</f>
        <v>#REF!</v>
      </c>
      <c r="D33" s="121">
        <f>'[1]ORC. ANALÍTICO'!$K$1273</f>
        <v>120065.75</v>
      </c>
      <c r="E33" s="125">
        <f t="shared" si="0"/>
        <v>4.3795085147195642E-2</v>
      </c>
      <c r="F33" s="13"/>
      <c r="G33" s="13"/>
      <c r="H33" s="13"/>
      <c r="I33" s="13"/>
      <c r="J33" s="13">
        <v>0.4</v>
      </c>
      <c r="K33" s="13">
        <v>0.3</v>
      </c>
      <c r="L33" s="13">
        <v>0.3</v>
      </c>
      <c r="M33" s="13"/>
      <c r="N33" s="13"/>
      <c r="O33" s="13"/>
      <c r="P33" s="13"/>
      <c r="Q33" s="36"/>
      <c r="R33" s="42">
        <f t="shared" si="1"/>
        <v>1</v>
      </c>
      <c r="S33" s="5"/>
      <c r="T33" s="5"/>
      <c r="U33" s="5"/>
      <c r="V33" s="5"/>
      <c r="W33" s="2"/>
      <c r="X33" s="2"/>
      <c r="Y33" s="2"/>
    </row>
    <row r="34" spans="1:25" ht="15" customHeight="1" x14ac:dyDescent="0.25">
      <c r="A34" s="94"/>
      <c r="B34" s="106"/>
      <c r="C34" s="118"/>
      <c r="D34" s="121"/>
      <c r="E34" s="126"/>
      <c r="F34" s="14">
        <f>F33*$D$33</f>
        <v>0</v>
      </c>
      <c r="G34" s="14">
        <f t="shared" ref="G34:Q34" si="10">G33*$D$33</f>
        <v>0</v>
      </c>
      <c r="H34" s="14">
        <f t="shared" si="10"/>
        <v>0</v>
      </c>
      <c r="I34" s="14">
        <f t="shared" si="10"/>
        <v>0</v>
      </c>
      <c r="J34" s="14">
        <f t="shared" si="10"/>
        <v>48026.3</v>
      </c>
      <c r="K34" s="14">
        <f t="shared" si="10"/>
        <v>36019.724999999999</v>
      </c>
      <c r="L34" s="14">
        <f t="shared" si="10"/>
        <v>36019.724999999999</v>
      </c>
      <c r="M34" s="14">
        <f t="shared" si="10"/>
        <v>0</v>
      </c>
      <c r="N34" s="14">
        <f t="shared" si="10"/>
        <v>0</v>
      </c>
      <c r="O34" s="14">
        <f t="shared" si="10"/>
        <v>0</v>
      </c>
      <c r="P34" s="14">
        <f t="shared" si="10"/>
        <v>0</v>
      </c>
      <c r="Q34" s="37">
        <f t="shared" si="10"/>
        <v>0</v>
      </c>
      <c r="R34" s="43">
        <f t="shared" si="1"/>
        <v>120065.75</v>
      </c>
      <c r="S34" s="5"/>
      <c r="T34" s="5"/>
      <c r="U34" s="5"/>
      <c r="V34" s="5"/>
      <c r="W34" s="2"/>
      <c r="X34" s="2"/>
      <c r="Y34" s="2"/>
    </row>
    <row r="35" spans="1:25" ht="15" customHeight="1" x14ac:dyDescent="0.25">
      <c r="A35" s="94"/>
      <c r="B35" s="107">
        <v>10</v>
      </c>
      <c r="C35" s="117" t="e">
        <f t="array" ref="C35">INDEX(#REF!,MATCH($B35,#REF!,0))</f>
        <v>#REF!</v>
      </c>
      <c r="D35" s="122">
        <f>'[1]ORC. ANALÍTICO'!$K$1325</f>
        <v>55236.02</v>
      </c>
      <c r="E35" s="123">
        <f t="shared" si="0"/>
        <v>2.0147845652004847E-2</v>
      </c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>
        <v>1</v>
      </c>
      <c r="Q35" s="38"/>
      <c r="R35" s="42">
        <f t="shared" si="1"/>
        <v>1</v>
      </c>
      <c r="S35" s="5"/>
      <c r="T35" s="5"/>
      <c r="U35" s="5"/>
      <c r="V35" s="5"/>
      <c r="W35" s="2"/>
      <c r="X35" s="2"/>
      <c r="Y35" s="2"/>
    </row>
    <row r="36" spans="1:25" ht="15" customHeight="1" x14ac:dyDescent="0.25">
      <c r="A36" s="94"/>
      <c r="B36" s="108"/>
      <c r="C36" s="117"/>
      <c r="D36" s="122"/>
      <c r="E36" s="124"/>
      <c r="F36" s="12">
        <f>F35*$D$35</f>
        <v>0</v>
      </c>
      <c r="G36" s="12">
        <f t="shared" ref="G36:Q36" si="11">G35*$D$35</f>
        <v>0</v>
      </c>
      <c r="H36" s="12">
        <f t="shared" si="11"/>
        <v>0</v>
      </c>
      <c r="I36" s="12">
        <f t="shared" si="11"/>
        <v>0</v>
      </c>
      <c r="J36" s="12">
        <f t="shared" si="11"/>
        <v>0</v>
      </c>
      <c r="K36" s="12">
        <f t="shared" si="11"/>
        <v>0</v>
      </c>
      <c r="L36" s="12">
        <f t="shared" si="11"/>
        <v>0</v>
      </c>
      <c r="M36" s="12">
        <f t="shared" si="11"/>
        <v>0</v>
      </c>
      <c r="N36" s="12">
        <f t="shared" si="11"/>
        <v>0</v>
      </c>
      <c r="O36" s="12">
        <f t="shared" si="11"/>
        <v>0</v>
      </c>
      <c r="P36" s="12">
        <f t="shared" si="11"/>
        <v>55236.02</v>
      </c>
      <c r="Q36" s="39">
        <f t="shared" si="11"/>
        <v>0</v>
      </c>
      <c r="R36" s="43">
        <f t="shared" si="1"/>
        <v>55236.02</v>
      </c>
      <c r="S36" s="5"/>
      <c r="T36" s="5"/>
      <c r="U36" s="5"/>
      <c r="V36" s="5"/>
      <c r="W36" s="2"/>
      <c r="X36" s="2"/>
      <c r="Y36" s="2"/>
    </row>
    <row r="37" spans="1:25" ht="15" customHeight="1" x14ac:dyDescent="0.25">
      <c r="A37" s="94"/>
      <c r="B37" s="105">
        <v>11</v>
      </c>
      <c r="C37" s="118" t="e">
        <f t="array" ref="C37">INDEX(#REF!,MATCH($B37,#REF!,0))</f>
        <v>#REF!</v>
      </c>
      <c r="D37" s="121">
        <f>'[1]ORC. ANALÍTICO'!$K$1341</f>
        <v>55308.23</v>
      </c>
      <c r="E37" s="125">
        <f t="shared" si="0"/>
        <v>2.0174184912772213E-2</v>
      </c>
      <c r="F37" s="13"/>
      <c r="G37" s="13"/>
      <c r="H37" s="13"/>
      <c r="I37" s="13"/>
      <c r="J37" s="13"/>
      <c r="K37" s="13"/>
      <c r="L37" s="13">
        <v>0.5</v>
      </c>
      <c r="M37" s="13">
        <v>0.5</v>
      </c>
      <c r="N37" s="13"/>
      <c r="O37" s="13"/>
      <c r="P37" s="13"/>
      <c r="Q37" s="36"/>
      <c r="R37" s="42">
        <f t="shared" si="1"/>
        <v>1</v>
      </c>
      <c r="S37" s="5"/>
      <c r="T37" s="5"/>
      <c r="U37" s="5"/>
      <c r="V37" s="5"/>
      <c r="W37" s="2"/>
      <c r="X37" s="2"/>
      <c r="Y37" s="2"/>
    </row>
    <row r="38" spans="1:25" ht="15" customHeight="1" thickBot="1" x14ac:dyDescent="0.3">
      <c r="A38" s="94"/>
      <c r="B38" s="109"/>
      <c r="C38" s="119"/>
      <c r="D38" s="127"/>
      <c r="E38" s="129"/>
      <c r="F38" s="65">
        <f>F37*$D$37</f>
        <v>0</v>
      </c>
      <c r="G38" s="65">
        <f t="shared" ref="G38:Q38" si="12">G37*$D$37</f>
        <v>0</v>
      </c>
      <c r="H38" s="65">
        <f t="shared" si="12"/>
        <v>0</v>
      </c>
      <c r="I38" s="65">
        <f t="shared" si="12"/>
        <v>0</v>
      </c>
      <c r="J38" s="65">
        <f t="shared" si="12"/>
        <v>0</v>
      </c>
      <c r="K38" s="65">
        <f t="shared" si="12"/>
        <v>0</v>
      </c>
      <c r="L38" s="65">
        <f t="shared" si="12"/>
        <v>27654.115000000002</v>
      </c>
      <c r="M38" s="65">
        <f t="shared" si="12"/>
        <v>27654.115000000002</v>
      </c>
      <c r="N38" s="65">
        <f t="shared" si="12"/>
        <v>0</v>
      </c>
      <c r="O38" s="65">
        <f t="shared" si="12"/>
        <v>0</v>
      </c>
      <c r="P38" s="65">
        <f t="shared" si="12"/>
        <v>0</v>
      </c>
      <c r="Q38" s="66">
        <f t="shared" si="12"/>
        <v>0</v>
      </c>
      <c r="R38" s="43">
        <f t="shared" si="1"/>
        <v>55308.23</v>
      </c>
      <c r="S38" s="5"/>
      <c r="T38" s="5"/>
      <c r="U38" s="5"/>
      <c r="V38" s="5"/>
      <c r="W38" s="2"/>
      <c r="X38" s="2"/>
      <c r="Y38" s="2"/>
    </row>
    <row r="39" spans="1:25" ht="15" customHeight="1" x14ac:dyDescent="0.25">
      <c r="A39" s="94"/>
      <c r="B39" s="120">
        <v>12</v>
      </c>
      <c r="C39" s="116" t="e">
        <f t="array" ref="C39">INDEX(#REF!,MATCH($B39,#REF!,0))</f>
        <v>#REF!</v>
      </c>
      <c r="D39" s="128">
        <f>'[1]ORC. ANALÍTICO'!$K$1360</f>
        <v>101159.38</v>
      </c>
      <c r="E39" s="130">
        <f t="shared" si="0"/>
        <v>3.6898813029840064E-2</v>
      </c>
      <c r="F39" s="67"/>
      <c r="G39" s="67"/>
      <c r="H39" s="67"/>
      <c r="I39" s="67"/>
      <c r="J39" s="67"/>
      <c r="K39" s="67"/>
      <c r="L39" s="67">
        <v>0.3</v>
      </c>
      <c r="M39" s="67">
        <v>0.3</v>
      </c>
      <c r="N39" s="67">
        <v>0.3</v>
      </c>
      <c r="O39" s="67">
        <v>0.1</v>
      </c>
      <c r="P39" s="67"/>
      <c r="Q39" s="68"/>
      <c r="R39" s="69">
        <f t="shared" si="1"/>
        <v>0.99999999999999989</v>
      </c>
      <c r="S39" s="5"/>
      <c r="T39" s="5"/>
      <c r="U39" s="5"/>
      <c r="V39" s="5"/>
      <c r="W39" s="2"/>
      <c r="X39" s="2"/>
      <c r="Y39" s="2"/>
    </row>
    <row r="40" spans="1:25" ht="15" customHeight="1" x14ac:dyDescent="0.25">
      <c r="A40" s="94"/>
      <c r="B40" s="108"/>
      <c r="C40" s="117"/>
      <c r="D40" s="122"/>
      <c r="E40" s="124"/>
      <c r="F40" s="12">
        <f>F39*$D$39</f>
        <v>0</v>
      </c>
      <c r="G40" s="12">
        <f t="shared" ref="G40:Q40" si="13">G39*$D$39</f>
        <v>0</v>
      </c>
      <c r="H40" s="12">
        <f t="shared" si="13"/>
        <v>0</v>
      </c>
      <c r="I40" s="12">
        <f t="shared" si="13"/>
        <v>0</v>
      </c>
      <c r="J40" s="12">
        <f t="shared" si="13"/>
        <v>0</v>
      </c>
      <c r="K40" s="12">
        <f t="shared" si="13"/>
        <v>0</v>
      </c>
      <c r="L40" s="12">
        <f t="shared" si="13"/>
        <v>30347.813999999998</v>
      </c>
      <c r="M40" s="12">
        <f t="shared" si="13"/>
        <v>30347.813999999998</v>
      </c>
      <c r="N40" s="12">
        <f t="shared" si="13"/>
        <v>30347.813999999998</v>
      </c>
      <c r="O40" s="12">
        <f t="shared" si="13"/>
        <v>10115.938000000002</v>
      </c>
      <c r="P40" s="12">
        <f t="shared" si="13"/>
        <v>0</v>
      </c>
      <c r="Q40" s="39">
        <f t="shared" si="13"/>
        <v>0</v>
      </c>
      <c r="R40" s="43">
        <f t="shared" si="1"/>
        <v>101159.38</v>
      </c>
      <c r="S40" s="5"/>
      <c r="T40" s="5"/>
      <c r="U40" s="5"/>
      <c r="V40" s="5"/>
      <c r="W40" s="2"/>
      <c r="X40" s="2"/>
      <c r="Y40" s="2"/>
    </row>
    <row r="41" spans="1:25" ht="15" customHeight="1" x14ac:dyDescent="0.25">
      <c r="A41" s="94"/>
      <c r="B41" s="105">
        <v>13</v>
      </c>
      <c r="C41" s="118" t="e">
        <f t="array" ref="C41">INDEX(#REF!,MATCH($B41,#REF!,0))</f>
        <v>#REF!</v>
      </c>
      <c r="D41" s="121">
        <f>'[1]ORC. ANALÍTICO'!$K$1449</f>
        <v>16670.61</v>
      </c>
      <c r="E41" s="125">
        <f t="shared" si="0"/>
        <v>6.0807581213267823E-3</v>
      </c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36">
        <v>1</v>
      </c>
      <c r="R41" s="42">
        <f t="shared" si="1"/>
        <v>1</v>
      </c>
      <c r="S41" s="5"/>
      <c r="T41" s="5"/>
      <c r="U41" s="5"/>
      <c r="V41" s="5"/>
      <c r="W41" s="2"/>
      <c r="X41" s="2"/>
      <c r="Y41" s="2"/>
    </row>
    <row r="42" spans="1:25" ht="15" customHeight="1" x14ac:dyDescent="0.25">
      <c r="A42" s="94"/>
      <c r="B42" s="106"/>
      <c r="C42" s="118"/>
      <c r="D42" s="121"/>
      <c r="E42" s="126"/>
      <c r="F42" s="14">
        <f>F41*$D$41</f>
        <v>0</v>
      </c>
      <c r="G42" s="14">
        <f t="shared" ref="G42:Q42" si="14">G41*$D$41</f>
        <v>0</v>
      </c>
      <c r="H42" s="14">
        <f t="shared" si="14"/>
        <v>0</v>
      </c>
      <c r="I42" s="14">
        <f t="shared" si="14"/>
        <v>0</v>
      </c>
      <c r="J42" s="14">
        <f t="shared" si="14"/>
        <v>0</v>
      </c>
      <c r="K42" s="14">
        <f t="shared" si="14"/>
        <v>0</v>
      </c>
      <c r="L42" s="14">
        <f t="shared" si="14"/>
        <v>0</v>
      </c>
      <c r="M42" s="14">
        <f t="shared" si="14"/>
        <v>0</v>
      </c>
      <c r="N42" s="14">
        <f t="shared" si="14"/>
        <v>0</v>
      </c>
      <c r="O42" s="14">
        <f t="shared" si="14"/>
        <v>0</v>
      </c>
      <c r="P42" s="14">
        <f t="shared" si="14"/>
        <v>0</v>
      </c>
      <c r="Q42" s="37">
        <f t="shared" si="14"/>
        <v>16670.61</v>
      </c>
      <c r="R42" s="43">
        <f t="shared" si="1"/>
        <v>16670.61</v>
      </c>
      <c r="S42" s="5"/>
      <c r="T42" s="5"/>
      <c r="U42" s="5"/>
      <c r="V42" s="5"/>
      <c r="W42" s="2"/>
      <c r="X42" s="2"/>
      <c r="Y42" s="2"/>
    </row>
    <row r="43" spans="1:25" ht="15" customHeight="1" x14ac:dyDescent="0.25">
      <c r="A43" s="94"/>
      <c r="B43" s="107">
        <v>14</v>
      </c>
      <c r="C43" s="117" t="e">
        <f t="array" ref="C43">INDEX(#REF!,MATCH($B43,#REF!,0))</f>
        <v>#REF!</v>
      </c>
      <c r="D43" s="122">
        <f>'[1]ORC. ANALÍTICO'!$K$1460</f>
        <v>78346.570000000007</v>
      </c>
      <c r="E43" s="123">
        <f t="shared" si="0"/>
        <v>2.8577631040831577E-2</v>
      </c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38">
        <v>1</v>
      </c>
      <c r="R43" s="42">
        <f t="shared" si="1"/>
        <v>1</v>
      </c>
      <c r="S43" s="5"/>
      <c r="T43" s="5"/>
      <c r="U43" s="5"/>
      <c r="V43" s="5"/>
      <c r="W43" s="2"/>
      <c r="X43" s="2"/>
      <c r="Y43" s="2"/>
    </row>
    <row r="44" spans="1:25" ht="15" customHeight="1" x14ac:dyDescent="0.25">
      <c r="A44" s="94"/>
      <c r="B44" s="108"/>
      <c r="C44" s="117"/>
      <c r="D44" s="122"/>
      <c r="E44" s="124"/>
      <c r="F44" s="12">
        <f>F43*$D$43</f>
        <v>0</v>
      </c>
      <c r="G44" s="12">
        <f t="shared" ref="G44:Q44" si="15">G43*$D$43</f>
        <v>0</v>
      </c>
      <c r="H44" s="12">
        <f t="shared" si="15"/>
        <v>0</v>
      </c>
      <c r="I44" s="12">
        <f t="shared" si="15"/>
        <v>0</v>
      </c>
      <c r="J44" s="12">
        <f t="shared" si="15"/>
        <v>0</v>
      </c>
      <c r="K44" s="12">
        <f t="shared" si="15"/>
        <v>0</v>
      </c>
      <c r="L44" s="12">
        <f t="shared" si="15"/>
        <v>0</v>
      </c>
      <c r="M44" s="12">
        <f t="shared" si="15"/>
        <v>0</v>
      </c>
      <c r="N44" s="12">
        <f t="shared" si="15"/>
        <v>0</v>
      </c>
      <c r="O44" s="12">
        <f t="shared" si="15"/>
        <v>0</v>
      </c>
      <c r="P44" s="12">
        <f t="shared" si="15"/>
        <v>0</v>
      </c>
      <c r="Q44" s="39">
        <f t="shared" si="15"/>
        <v>78346.570000000007</v>
      </c>
      <c r="R44" s="43">
        <f t="shared" si="1"/>
        <v>78346.570000000007</v>
      </c>
      <c r="S44" s="5"/>
      <c r="T44" s="5"/>
      <c r="U44" s="5"/>
      <c r="V44" s="5"/>
      <c r="W44" s="2"/>
      <c r="X44" s="2"/>
      <c r="Y44" s="2"/>
    </row>
    <row r="45" spans="1:25" ht="15" customHeight="1" x14ac:dyDescent="0.25">
      <c r="A45" s="94"/>
      <c r="B45" s="105">
        <v>15</v>
      </c>
      <c r="C45" s="118" t="e">
        <f t="array" ref="C45">INDEX(#REF!,MATCH($B45,#REF!,0))</f>
        <v>#REF!</v>
      </c>
      <c r="D45" s="121">
        <f>'[1]ORC. ANALÍTICO'!$K$1706</f>
        <v>193018.11</v>
      </c>
      <c r="E45" s="125">
        <f t="shared" si="0"/>
        <v>7.040512854332541E-2</v>
      </c>
      <c r="F45" s="13"/>
      <c r="G45" s="13"/>
      <c r="H45" s="13"/>
      <c r="I45" s="13"/>
      <c r="J45" s="13">
        <v>0.15</v>
      </c>
      <c r="K45" s="13">
        <v>0.15</v>
      </c>
      <c r="L45" s="13">
        <v>0.15</v>
      </c>
      <c r="M45" s="13">
        <v>0.15</v>
      </c>
      <c r="N45" s="13">
        <v>0.15</v>
      </c>
      <c r="O45" s="13">
        <v>0.1</v>
      </c>
      <c r="P45" s="13">
        <v>0.15</v>
      </c>
      <c r="Q45" s="36"/>
      <c r="R45" s="42">
        <f t="shared" si="1"/>
        <v>1</v>
      </c>
      <c r="S45" s="5"/>
      <c r="T45" s="5"/>
      <c r="U45" s="5"/>
      <c r="V45" s="5"/>
      <c r="W45" s="2"/>
      <c r="X45" s="2"/>
      <c r="Y45" s="2"/>
    </row>
    <row r="46" spans="1:25" ht="15" customHeight="1" x14ac:dyDescent="0.25">
      <c r="A46" s="94"/>
      <c r="B46" s="106"/>
      <c r="C46" s="118"/>
      <c r="D46" s="121"/>
      <c r="E46" s="126"/>
      <c r="F46" s="14">
        <f>F45*$D$45</f>
        <v>0</v>
      </c>
      <c r="G46" s="14">
        <f t="shared" ref="G46:Q46" si="16">G45*$D$45</f>
        <v>0</v>
      </c>
      <c r="H46" s="14">
        <f t="shared" si="16"/>
        <v>0</v>
      </c>
      <c r="I46" s="14">
        <f t="shared" si="16"/>
        <v>0</v>
      </c>
      <c r="J46" s="14">
        <f t="shared" si="16"/>
        <v>28952.716499999999</v>
      </c>
      <c r="K46" s="14">
        <f t="shared" si="16"/>
        <v>28952.716499999999</v>
      </c>
      <c r="L46" s="14">
        <f t="shared" si="16"/>
        <v>28952.716499999999</v>
      </c>
      <c r="M46" s="14">
        <f t="shared" si="16"/>
        <v>28952.716499999999</v>
      </c>
      <c r="N46" s="14">
        <f t="shared" si="16"/>
        <v>28952.716499999999</v>
      </c>
      <c r="O46" s="14">
        <f t="shared" si="16"/>
        <v>19301.810999999998</v>
      </c>
      <c r="P46" s="14">
        <f t="shared" si="16"/>
        <v>28952.716499999999</v>
      </c>
      <c r="Q46" s="37">
        <f t="shared" si="16"/>
        <v>0</v>
      </c>
      <c r="R46" s="43">
        <f t="shared" si="1"/>
        <v>193018.11</v>
      </c>
      <c r="S46" s="5"/>
      <c r="T46" s="5"/>
      <c r="U46" s="5"/>
      <c r="V46" s="5"/>
      <c r="W46" s="2"/>
      <c r="X46" s="2"/>
      <c r="Y46" s="2"/>
    </row>
    <row r="47" spans="1:25" ht="15" customHeight="1" x14ac:dyDescent="0.25">
      <c r="A47" s="94"/>
      <c r="B47" s="107">
        <v>16</v>
      </c>
      <c r="C47" s="117" t="e">
        <f t="array" ref="C47">INDEX(#REF!,MATCH($B47,#REF!,0))</f>
        <v>#REF!</v>
      </c>
      <c r="D47" s="122">
        <f>'[1]ORC. ANALÍTICO'!$K$2907</f>
        <v>310771.13</v>
      </c>
      <c r="E47" s="123">
        <f t="shared" si="0"/>
        <v>0.11335662418000308</v>
      </c>
      <c r="F47" s="11"/>
      <c r="G47" s="11"/>
      <c r="H47" s="11"/>
      <c r="I47" s="11"/>
      <c r="J47" s="15">
        <v>0.15</v>
      </c>
      <c r="K47" s="15">
        <v>0.15</v>
      </c>
      <c r="L47" s="15">
        <v>0.15</v>
      </c>
      <c r="M47" s="15">
        <v>0.15</v>
      </c>
      <c r="N47" s="15">
        <v>0.15</v>
      </c>
      <c r="O47" s="15">
        <v>0.1</v>
      </c>
      <c r="P47" s="15">
        <v>0.15</v>
      </c>
      <c r="Q47" s="38"/>
      <c r="R47" s="42">
        <f t="shared" si="1"/>
        <v>1</v>
      </c>
      <c r="S47" s="5"/>
      <c r="T47" s="5"/>
      <c r="U47" s="5"/>
      <c r="V47" s="5"/>
      <c r="W47" s="2"/>
      <c r="X47" s="2"/>
      <c r="Y47" s="2"/>
    </row>
    <row r="48" spans="1:25" ht="15" customHeight="1" x14ac:dyDescent="0.25">
      <c r="A48" s="94"/>
      <c r="B48" s="108"/>
      <c r="C48" s="117"/>
      <c r="D48" s="122"/>
      <c r="E48" s="124"/>
      <c r="F48" s="12">
        <f>F47*$D$47</f>
        <v>0</v>
      </c>
      <c r="G48" s="12">
        <f t="shared" ref="G48:Q48" si="17">G47*$D$47</f>
        <v>0</v>
      </c>
      <c r="H48" s="12">
        <f t="shared" si="17"/>
        <v>0</v>
      </c>
      <c r="I48" s="12">
        <f t="shared" si="17"/>
        <v>0</v>
      </c>
      <c r="J48" s="12">
        <f t="shared" si="17"/>
        <v>46615.669499999996</v>
      </c>
      <c r="K48" s="12">
        <f t="shared" si="17"/>
        <v>46615.669499999996</v>
      </c>
      <c r="L48" s="12">
        <f t="shared" si="17"/>
        <v>46615.669499999996</v>
      </c>
      <c r="M48" s="12">
        <f t="shared" si="17"/>
        <v>46615.669499999996</v>
      </c>
      <c r="N48" s="12">
        <f t="shared" si="17"/>
        <v>46615.669499999996</v>
      </c>
      <c r="O48" s="12">
        <f t="shared" si="17"/>
        <v>31077.113000000001</v>
      </c>
      <c r="P48" s="12">
        <f t="shared" si="17"/>
        <v>46615.669499999996</v>
      </c>
      <c r="Q48" s="39">
        <f t="shared" si="17"/>
        <v>0</v>
      </c>
      <c r="R48" s="43">
        <f t="shared" si="1"/>
        <v>310771.13</v>
      </c>
      <c r="S48" s="5"/>
      <c r="T48" s="5"/>
      <c r="U48" s="5"/>
      <c r="V48" s="5"/>
      <c r="W48" s="2"/>
      <c r="X48" s="2"/>
      <c r="Y48" s="2"/>
    </row>
    <row r="49" spans="1:25" ht="15" customHeight="1" x14ac:dyDescent="0.25">
      <c r="A49" s="94"/>
      <c r="B49" s="105">
        <v>17</v>
      </c>
      <c r="C49" s="118" t="e">
        <f t="array" ref="C49">INDEX(#REF!,MATCH($B49,#REF!,0))</f>
        <v>#REF!</v>
      </c>
      <c r="D49" s="121">
        <f>'[1]ORC. ANALÍTICO'!$K$3936</f>
        <v>117264.7</v>
      </c>
      <c r="E49" s="125">
        <f t="shared" si="0"/>
        <v>4.277337643133327E-2</v>
      </c>
      <c r="F49" s="13"/>
      <c r="G49" s="13"/>
      <c r="H49" s="13"/>
      <c r="I49" s="13"/>
      <c r="J49" s="13"/>
      <c r="K49" s="13"/>
      <c r="L49" s="13"/>
      <c r="M49" s="13">
        <v>0.4</v>
      </c>
      <c r="N49" s="13">
        <v>0.2</v>
      </c>
      <c r="O49" s="13">
        <v>0.15</v>
      </c>
      <c r="P49" s="13">
        <v>0.25</v>
      </c>
      <c r="Q49" s="36"/>
      <c r="R49" s="42">
        <f t="shared" si="1"/>
        <v>1</v>
      </c>
      <c r="S49" s="5"/>
      <c r="T49" s="5"/>
      <c r="U49" s="5"/>
      <c r="V49" s="5"/>
      <c r="W49" s="2"/>
      <c r="X49" s="2"/>
      <c r="Y49" s="2"/>
    </row>
    <row r="50" spans="1:25" ht="15" customHeight="1" x14ac:dyDescent="0.25">
      <c r="A50" s="94"/>
      <c r="B50" s="106"/>
      <c r="C50" s="118"/>
      <c r="D50" s="121"/>
      <c r="E50" s="126"/>
      <c r="F50" s="14">
        <f>F49*$D$49</f>
        <v>0</v>
      </c>
      <c r="G50" s="14">
        <f t="shared" ref="G50:Q50" si="18">G49*$D$49</f>
        <v>0</v>
      </c>
      <c r="H50" s="14">
        <f t="shared" si="18"/>
        <v>0</v>
      </c>
      <c r="I50" s="14">
        <f t="shared" si="18"/>
        <v>0</v>
      </c>
      <c r="J50" s="14">
        <f t="shared" si="18"/>
        <v>0</v>
      </c>
      <c r="K50" s="14">
        <f t="shared" si="18"/>
        <v>0</v>
      </c>
      <c r="L50" s="14">
        <f t="shared" si="18"/>
        <v>0</v>
      </c>
      <c r="M50" s="14">
        <f t="shared" si="18"/>
        <v>46905.880000000005</v>
      </c>
      <c r="N50" s="14">
        <f t="shared" si="18"/>
        <v>23452.940000000002</v>
      </c>
      <c r="O50" s="14">
        <f t="shared" si="18"/>
        <v>17589.704999999998</v>
      </c>
      <c r="P50" s="14">
        <f t="shared" si="18"/>
        <v>29316.174999999999</v>
      </c>
      <c r="Q50" s="37">
        <f t="shared" si="18"/>
        <v>0</v>
      </c>
      <c r="R50" s="43">
        <f t="shared" si="1"/>
        <v>117264.70000000001</v>
      </c>
      <c r="S50" s="5"/>
      <c r="T50" s="5"/>
      <c r="U50" s="5"/>
      <c r="V50" s="5"/>
      <c r="W50" s="2"/>
      <c r="X50" s="2"/>
      <c r="Y50" s="2"/>
    </row>
    <row r="51" spans="1:25" ht="15" customHeight="1" x14ac:dyDescent="0.25">
      <c r="A51" s="94"/>
      <c r="B51" s="107">
        <v>18</v>
      </c>
      <c r="C51" s="117" t="e">
        <f t="array" ref="C51">INDEX(#REF!,MATCH($B51,#REF!,0))</f>
        <v>#REF!</v>
      </c>
      <c r="D51" s="122">
        <f>'[1]ORC. ANALÍTICO'!$K$4094</f>
        <v>8408.66</v>
      </c>
      <c r="E51" s="123">
        <f t="shared" si="0"/>
        <v>3.0671359706978723E-3</v>
      </c>
      <c r="F51" s="11"/>
      <c r="G51" s="11"/>
      <c r="H51" s="11"/>
      <c r="I51" s="11"/>
      <c r="J51" s="11"/>
      <c r="K51" s="11"/>
      <c r="L51" s="11"/>
      <c r="M51" s="11">
        <v>0.4</v>
      </c>
      <c r="N51" s="11">
        <v>0.4</v>
      </c>
      <c r="O51" s="11">
        <v>0.2</v>
      </c>
      <c r="P51" s="11"/>
      <c r="Q51" s="38"/>
      <c r="R51" s="42">
        <f t="shared" si="1"/>
        <v>1</v>
      </c>
      <c r="S51" s="5"/>
      <c r="T51" s="5"/>
      <c r="U51" s="5"/>
      <c r="V51" s="5"/>
      <c r="W51" s="2"/>
      <c r="X51" s="2"/>
      <c r="Y51" s="2"/>
    </row>
    <row r="52" spans="1:25" ht="15" customHeight="1" x14ac:dyDescent="0.25">
      <c r="A52" s="94"/>
      <c r="B52" s="108"/>
      <c r="C52" s="117"/>
      <c r="D52" s="122"/>
      <c r="E52" s="124"/>
      <c r="F52" s="12">
        <f>F51*$D$51</f>
        <v>0</v>
      </c>
      <c r="G52" s="12">
        <f t="shared" ref="G52:P52" si="19">G51*$D$51</f>
        <v>0</v>
      </c>
      <c r="H52" s="12">
        <f t="shared" si="19"/>
        <v>0</v>
      </c>
      <c r="I52" s="12">
        <f t="shared" si="19"/>
        <v>0</v>
      </c>
      <c r="J52" s="12">
        <f t="shared" si="19"/>
        <v>0</v>
      </c>
      <c r="K52" s="12">
        <f t="shared" si="19"/>
        <v>0</v>
      </c>
      <c r="L52" s="12">
        <f t="shared" si="19"/>
        <v>0</v>
      </c>
      <c r="M52" s="12">
        <f t="shared" si="19"/>
        <v>3363.4639999999999</v>
      </c>
      <c r="N52" s="12">
        <f t="shared" si="19"/>
        <v>3363.4639999999999</v>
      </c>
      <c r="O52" s="12">
        <f t="shared" si="19"/>
        <v>1681.732</v>
      </c>
      <c r="P52" s="12">
        <f t="shared" si="19"/>
        <v>0</v>
      </c>
      <c r="Q52" s="39">
        <f>Q51*$D$51</f>
        <v>0</v>
      </c>
      <c r="R52" s="43">
        <f t="shared" si="1"/>
        <v>8408.66</v>
      </c>
      <c r="S52" s="5"/>
      <c r="T52" s="5"/>
      <c r="U52" s="5"/>
      <c r="V52" s="5"/>
      <c r="W52" s="2"/>
      <c r="X52" s="2"/>
      <c r="Y52" s="2"/>
    </row>
    <row r="53" spans="1:25" ht="15" customHeight="1" x14ac:dyDescent="0.25">
      <c r="A53" s="94"/>
      <c r="B53" s="105">
        <v>19</v>
      </c>
      <c r="C53" s="118" t="e">
        <f t="array" ref="C53">INDEX(#REF!,MATCH($B53,#REF!,0))</f>
        <v>#REF!</v>
      </c>
      <c r="D53" s="121">
        <f>'[1]ORC. ANALÍTICO'!$K$4160</f>
        <v>12177.1</v>
      </c>
      <c r="E53" s="125">
        <f t="shared" si="0"/>
        <v>4.4417090747854073E-3</v>
      </c>
      <c r="F53" s="13"/>
      <c r="G53" s="13"/>
      <c r="H53" s="13"/>
      <c r="I53" s="13"/>
      <c r="J53" s="13">
        <v>0.15</v>
      </c>
      <c r="K53" s="13">
        <v>0.15</v>
      </c>
      <c r="L53" s="13">
        <v>0.15</v>
      </c>
      <c r="M53" s="13">
        <v>0.15</v>
      </c>
      <c r="N53" s="13">
        <v>0.15</v>
      </c>
      <c r="O53" s="13">
        <v>0.1</v>
      </c>
      <c r="P53" s="13">
        <v>0.15</v>
      </c>
      <c r="Q53" s="36"/>
      <c r="R53" s="42">
        <f t="shared" si="1"/>
        <v>1</v>
      </c>
      <c r="S53" s="5"/>
      <c r="T53" s="5"/>
      <c r="U53" s="5"/>
      <c r="V53" s="5"/>
      <c r="W53" s="2"/>
      <c r="X53" s="2"/>
      <c r="Y53" s="2"/>
    </row>
    <row r="54" spans="1:25" ht="15" customHeight="1" x14ac:dyDescent="0.25">
      <c r="A54" s="94"/>
      <c r="B54" s="106"/>
      <c r="C54" s="118"/>
      <c r="D54" s="121"/>
      <c r="E54" s="126"/>
      <c r="F54" s="14">
        <f>F53*$D$53</f>
        <v>0</v>
      </c>
      <c r="G54" s="14">
        <f t="shared" ref="G54:Q54" si="20">G53*$D$53</f>
        <v>0</v>
      </c>
      <c r="H54" s="14">
        <f t="shared" si="20"/>
        <v>0</v>
      </c>
      <c r="I54" s="14">
        <f t="shared" si="20"/>
        <v>0</v>
      </c>
      <c r="J54" s="14">
        <f t="shared" si="20"/>
        <v>1826.5650000000001</v>
      </c>
      <c r="K54" s="14">
        <f t="shared" si="20"/>
        <v>1826.5650000000001</v>
      </c>
      <c r="L54" s="14">
        <f t="shared" si="20"/>
        <v>1826.5650000000001</v>
      </c>
      <c r="M54" s="14">
        <f t="shared" si="20"/>
        <v>1826.5650000000001</v>
      </c>
      <c r="N54" s="14">
        <f t="shared" si="20"/>
        <v>1826.5650000000001</v>
      </c>
      <c r="O54" s="14">
        <f t="shared" si="20"/>
        <v>1217.71</v>
      </c>
      <c r="P54" s="14">
        <f t="shared" si="20"/>
        <v>1826.5650000000001</v>
      </c>
      <c r="Q54" s="37">
        <f t="shared" si="20"/>
        <v>0</v>
      </c>
      <c r="R54" s="43">
        <f t="shared" si="1"/>
        <v>12177.1</v>
      </c>
      <c r="S54" s="5"/>
      <c r="T54" s="5"/>
      <c r="U54" s="5"/>
      <c r="V54" s="5"/>
      <c r="W54" s="2"/>
      <c r="X54" s="2"/>
      <c r="Y54" s="2"/>
    </row>
    <row r="55" spans="1:25" ht="15" customHeight="1" x14ac:dyDescent="0.25">
      <c r="A55" s="94"/>
      <c r="B55" s="107">
        <v>20</v>
      </c>
      <c r="C55" s="117" t="e">
        <f t="array" ref="C55">INDEX(#REF!,MATCH($B55,#REF!,0))</f>
        <v>#REF!</v>
      </c>
      <c r="D55" s="122">
        <f>'[1]ORC. ANALÍTICO'!$K$4243</f>
        <v>10870.47</v>
      </c>
      <c r="E55" s="123">
        <f t="shared" si="0"/>
        <v>3.9651037805538691E-3</v>
      </c>
      <c r="F55" s="11"/>
      <c r="G55" s="11"/>
      <c r="H55" s="11"/>
      <c r="I55" s="11"/>
      <c r="J55" s="11">
        <v>0.2</v>
      </c>
      <c r="K55" s="11">
        <v>0.2</v>
      </c>
      <c r="L55" s="11">
        <v>0.15</v>
      </c>
      <c r="M55" s="11">
        <v>0.1</v>
      </c>
      <c r="N55" s="11">
        <v>0.1</v>
      </c>
      <c r="O55" s="11">
        <v>0.1</v>
      </c>
      <c r="P55" s="11">
        <v>0.1</v>
      </c>
      <c r="Q55" s="38">
        <v>0.05</v>
      </c>
      <c r="R55" s="42">
        <f t="shared" si="1"/>
        <v>1</v>
      </c>
      <c r="S55" s="5"/>
      <c r="T55" s="5"/>
      <c r="U55" s="5"/>
      <c r="V55" s="5"/>
      <c r="W55" s="2"/>
      <c r="X55" s="2"/>
      <c r="Y55" s="2"/>
    </row>
    <row r="56" spans="1:25" ht="15" customHeight="1" x14ac:dyDescent="0.25">
      <c r="A56" s="94"/>
      <c r="B56" s="108"/>
      <c r="C56" s="117"/>
      <c r="D56" s="122"/>
      <c r="E56" s="124"/>
      <c r="F56" s="12">
        <f>F55*$D$55</f>
        <v>0</v>
      </c>
      <c r="G56" s="12">
        <f t="shared" ref="G56:Q56" si="21">G55*$D$55</f>
        <v>0</v>
      </c>
      <c r="H56" s="12">
        <f t="shared" si="21"/>
        <v>0</v>
      </c>
      <c r="I56" s="12">
        <f t="shared" si="21"/>
        <v>0</v>
      </c>
      <c r="J56" s="12">
        <f t="shared" si="21"/>
        <v>2174.0940000000001</v>
      </c>
      <c r="K56" s="12">
        <f t="shared" si="21"/>
        <v>2174.0940000000001</v>
      </c>
      <c r="L56" s="12">
        <f t="shared" si="21"/>
        <v>1630.5704999999998</v>
      </c>
      <c r="M56" s="12">
        <f t="shared" si="21"/>
        <v>1087.047</v>
      </c>
      <c r="N56" s="12">
        <f t="shared" si="21"/>
        <v>1087.047</v>
      </c>
      <c r="O56" s="12">
        <f t="shared" si="21"/>
        <v>1087.047</v>
      </c>
      <c r="P56" s="12">
        <f t="shared" si="21"/>
        <v>1087.047</v>
      </c>
      <c r="Q56" s="39">
        <f t="shared" si="21"/>
        <v>543.52350000000001</v>
      </c>
      <c r="R56" s="43">
        <f t="shared" si="1"/>
        <v>10870.470000000001</v>
      </c>
      <c r="S56" s="5"/>
      <c r="T56" s="5"/>
      <c r="U56" s="5"/>
      <c r="V56" s="5"/>
      <c r="W56" s="2"/>
      <c r="X56" s="2"/>
      <c r="Y56" s="2"/>
    </row>
    <row r="57" spans="1:25" ht="15" customHeight="1" x14ac:dyDescent="0.25">
      <c r="A57" s="94"/>
      <c r="B57" s="105">
        <v>21</v>
      </c>
      <c r="C57" s="118" t="e">
        <f t="array" ref="C57">INDEX(#REF!,MATCH($B57,#REF!,0))</f>
        <v>#REF!</v>
      </c>
      <c r="D57" s="121">
        <f>'[1]ORC. ANALÍTICO'!$K$4286</f>
        <v>11043.74</v>
      </c>
      <c r="E57" s="125">
        <f t="shared" si="0"/>
        <v>4.0283056045832414E-3</v>
      </c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36">
        <v>1</v>
      </c>
      <c r="R57" s="42">
        <f t="shared" si="1"/>
        <v>1</v>
      </c>
      <c r="S57" s="5"/>
      <c r="T57" s="5"/>
      <c r="U57" s="5"/>
      <c r="V57" s="5"/>
      <c r="W57" s="2"/>
      <c r="X57" s="2"/>
      <c r="Y57" s="2"/>
    </row>
    <row r="58" spans="1:25" ht="15" customHeight="1" x14ac:dyDescent="0.25">
      <c r="A58" s="94"/>
      <c r="B58" s="106"/>
      <c r="C58" s="118"/>
      <c r="D58" s="121"/>
      <c r="E58" s="126"/>
      <c r="F58" s="14">
        <f>F57*$D$57</f>
        <v>0</v>
      </c>
      <c r="G58" s="14">
        <f t="shared" ref="G58:Q58" si="22">G57*$D$57</f>
        <v>0</v>
      </c>
      <c r="H58" s="14">
        <f t="shared" si="22"/>
        <v>0</v>
      </c>
      <c r="I58" s="14">
        <f t="shared" si="22"/>
        <v>0</v>
      </c>
      <c r="J58" s="14">
        <f t="shared" si="22"/>
        <v>0</v>
      </c>
      <c r="K58" s="14">
        <f t="shared" si="22"/>
        <v>0</v>
      </c>
      <c r="L58" s="14">
        <f t="shared" si="22"/>
        <v>0</v>
      </c>
      <c r="M58" s="14">
        <f t="shared" si="22"/>
        <v>0</v>
      </c>
      <c r="N58" s="14">
        <f t="shared" si="22"/>
        <v>0</v>
      </c>
      <c r="O58" s="14">
        <f t="shared" si="22"/>
        <v>0</v>
      </c>
      <c r="P58" s="14">
        <f t="shared" si="22"/>
        <v>0</v>
      </c>
      <c r="Q58" s="37">
        <f t="shared" si="22"/>
        <v>11043.74</v>
      </c>
      <c r="R58" s="43">
        <f t="shared" si="1"/>
        <v>11043.74</v>
      </c>
      <c r="S58" s="5"/>
      <c r="T58" s="5"/>
      <c r="U58" s="5"/>
      <c r="V58" s="5"/>
      <c r="W58" s="2"/>
      <c r="X58" s="2"/>
      <c r="Y58" s="2"/>
    </row>
    <row r="59" spans="1:25" ht="15" customHeight="1" thickBot="1" x14ac:dyDescent="0.3">
      <c r="A59" s="95"/>
      <c r="B59" s="74"/>
      <c r="C59" s="10"/>
      <c r="D59" s="78"/>
      <c r="E59" s="77"/>
      <c r="F59" s="70"/>
      <c r="G59" s="71"/>
      <c r="H59" s="9"/>
      <c r="I59" s="9"/>
      <c r="J59" s="9"/>
      <c r="K59" s="16"/>
      <c r="L59" s="16"/>
      <c r="M59" s="16"/>
      <c r="N59" s="16"/>
      <c r="O59" s="16"/>
      <c r="P59" s="16"/>
      <c r="Q59" s="16"/>
      <c r="R59" s="44"/>
      <c r="S59" s="5"/>
      <c r="T59" s="5"/>
      <c r="U59" s="5"/>
      <c r="V59" s="5"/>
      <c r="W59" s="5"/>
      <c r="X59" s="5"/>
      <c r="Y59" s="5"/>
    </row>
    <row r="60" spans="1:25" ht="15" customHeight="1" thickBot="1" x14ac:dyDescent="0.3">
      <c r="A60" s="95"/>
      <c r="B60" s="150" t="s">
        <v>10</v>
      </c>
      <c r="C60" s="151"/>
      <c r="D60" s="148">
        <f>SUBTOTAL(9,D17:D58)</f>
        <v>2741534.8000000007</v>
      </c>
      <c r="E60" s="146">
        <f>SUBTOTAL(9,E17:E57)</f>
        <v>0.99999999999999967</v>
      </c>
      <c r="F60" s="75">
        <f>SUM(F58,F56,F54,F52,F50,F48,F46,F44,F42,F40,F38,F36,F34,F32,F30,F28,F26,F24,F22,F20,F18)</f>
        <v>398727.01399999997</v>
      </c>
      <c r="G60" s="29">
        <f t="shared" ref="G60:Q60" si="23">SUM(G58,G56,G54,G52,G50,G48,G46,G44,G42,G40,G38,G36,G34,G32,G30,G28,G26,G24,G22,G20,G18)</f>
        <v>363623.15519999998</v>
      </c>
      <c r="H60" s="29">
        <f t="shared" si="23"/>
        <v>315412.02279999998</v>
      </c>
      <c r="I60" s="29">
        <f t="shared" si="23"/>
        <v>175612.79800000001</v>
      </c>
      <c r="J60" s="29">
        <f t="shared" si="23"/>
        <v>165493.29200000002</v>
      </c>
      <c r="K60" s="29">
        <f t="shared" si="23"/>
        <v>153486.717</v>
      </c>
      <c r="L60" s="29">
        <f t="shared" si="23"/>
        <v>179680.25949999999</v>
      </c>
      <c r="M60" s="29">
        <f t="shared" si="23"/>
        <v>193386.35499999998</v>
      </c>
      <c r="N60" s="29">
        <f t="shared" si="23"/>
        <v>273442.14499999996</v>
      </c>
      <c r="O60" s="29">
        <f t="shared" si="23"/>
        <v>219866.98500000002</v>
      </c>
      <c r="P60" s="29">
        <f t="shared" si="23"/>
        <v>169667.277</v>
      </c>
      <c r="Q60" s="40">
        <f t="shared" si="23"/>
        <v>133136.7795</v>
      </c>
      <c r="R60" s="79">
        <f>SUM(F60:Q60)</f>
        <v>2741534.8</v>
      </c>
      <c r="S60" s="5"/>
      <c r="T60" s="8"/>
      <c r="U60" s="5"/>
      <c r="V60" s="5"/>
      <c r="W60" s="5"/>
      <c r="X60" s="5"/>
      <c r="Y60" s="5"/>
    </row>
    <row r="61" spans="1:25" ht="15" customHeight="1" thickBot="1" x14ac:dyDescent="0.3">
      <c r="A61" s="95"/>
      <c r="B61" s="152"/>
      <c r="C61" s="153"/>
      <c r="D61" s="149"/>
      <c r="E61" s="147"/>
      <c r="F61" s="76">
        <f t="shared" ref="F61:P61" si="24">F60/$D$60</f>
        <v>0.14543934076634732</v>
      </c>
      <c r="G61" s="72">
        <f t="shared" si="24"/>
        <v>0.1326348858311045</v>
      </c>
      <c r="H61" s="72">
        <f t="shared" si="24"/>
        <v>0.11504943245659326</v>
      </c>
      <c r="I61" s="72">
        <f t="shared" si="24"/>
        <v>6.4056381119072414E-2</v>
      </c>
      <c r="J61" s="72">
        <f t="shared" si="24"/>
        <v>6.0365198355315411E-2</v>
      </c>
      <c r="K61" s="72">
        <f t="shared" si="24"/>
        <v>5.5985689840595848E-2</v>
      </c>
      <c r="L61" s="72">
        <f t="shared" si="24"/>
        <v>6.5540025061874077E-2</v>
      </c>
      <c r="M61" s="72">
        <f t="shared" si="24"/>
        <v>7.053944928950015E-2</v>
      </c>
      <c r="N61" s="72">
        <f t="shared" si="24"/>
        <v>9.9740534024955613E-2</v>
      </c>
      <c r="O61" s="72">
        <f t="shared" si="24"/>
        <v>8.0198502313375691E-2</v>
      </c>
      <c r="P61" s="72">
        <f t="shared" si="24"/>
        <v>6.1887697723187737E-2</v>
      </c>
      <c r="Q61" s="73">
        <f>Q60/$D$60</f>
        <v>4.8562863218077686E-2</v>
      </c>
      <c r="R61" s="80">
        <f>F61+G61+H61+I61+J61+K61+L61+M61+N61+O61+P61+Q61</f>
        <v>0.99999999999999967</v>
      </c>
      <c r="S61" s="5"/>
      <c r="T61" s="5"/>
      <c r="U61" s="5"/>
      <c r="V61" s="5"/>
      <c r="W61" s="5"/>
      <c r="X61" s="5"/>
      <c r="Y61" s="5"/>
    </row>
    <row r="62" spans="1:25" ht="15" customHeight="1" x14ac:dyDescent="0.25">
      <c r="A62" s="94"/>
      <c r="B62" s="102"/>
      <c r="C62" s="17"/>
      <c r="D62" s="17"/>
      <c r="E62" s="17"/>
      <c r="F62" s="70"/>
      <c r="G62" s="16"/>
      <c r="H62" s="83"/>
      <c r="I62" s="83"/>
      <c r="J62" s="9"/>
      <c r="K62" s="16"/>
      <c r="L62" s="16"/>
      <c r="M62" s="16"/>
      <c r="N62" s="16"/>
      <c r="O62" s="16"/>
      <c r="P62" s="16"/>
      <c r="Q62" s="16"/>
      <c r="R62" s="57"/>
      <c r="S62" s="5"/>
      <c r="T62" s="5"/>
      <c r="U62" s="5"/>
      <c r="V62" s="5"/>
      <c r="W62" s="5"/>
      <c r="X62" s="5"/>
      <c r="Y62" s="5"/>
    </row>
    <row r="63" spans="1:25" ht="15" customHeight="1" x14ac:dyDescent="0.25">
      <c r="A63" s="94"/>
      <c r="B63" s="102"/>
      <c r="C63" s="17"/>
      <c r="D63" s="17"/>
      <c r="E63" s="17"/>
      <c r="F63" s="70"/>
      <c r="G63" s="96"/>
      <c r="H63" s="9"/>
      <c r="I63" s="9"/>
      <c r="J63" s="9"/>
      <c r="K63" s="16"/>
      <c r="L63" s="16"/>
      <c r="M63" s="16"/>
      <c r="N63" s="16"/>
      <c r="O63" s="16"/>
      <c r="P63" s="16"/>
      <c r="Q63" s="16"/>
      <c r="R63" s="57"/>
      <c r="S63" s="5"/>
      <c r="T63" s="5"/>
      <c r="U63" s="5"/>
      <c r="V63" s="5"/>
      <c r="W63" s="5"/>
      <c r="X63" s="5"/>
      <c r="Y63" s="5"/>
    </row>
    <row r="64" spans="1:25" ht="15" customHeight="1" x14ac:dyDescent="0.25">
      <c r="A64" s="94"/>
      <c r="B64" s="102"/>
      <c r="C64" s="17"/>
      <c r="D64" s="17"/>
      <c r="E64" s="17"/>
      <c r="F64" s="70"/>
      <c r="G64" s="16"/>
      <c r="H64" s="9"/>
      <c r="I64" s="9"/>
      <c r="J64" s="9"/>
      <c r="K64" s="16"/>
      <c r="L64" s="16"/>
      <c r="M64" s="16"/>
      <c r="N64" s="16"/>
      <c r="O64" s="16"/>
      <c r="P64" s="16"/>
      <c r="Q64" s="16"/>
      <c r="R64" s="57"/>
      <c r="S64" s="5"/>
      <c r="T64" s="5"/>
      <c r="U64" s="5"/>
      <c r="V64" s="5"/>
      <c r="W64" s="5"/>
      <c r="X64" s="5"/>
      <c r="Y64" s="5"/>
    </row>
    <row r="65" spans="1:25" ht="15" customHeight="1" x14ac:dyDescent="0.25">
      <c r="A65" s="97"/>
      <c r="B65" s="97"/>
      <c r="C65" s="70"/>
      <c r="D65" s="70"/>
      <c r="E65" s="70"/>
      <c r="F65" s="70"/>
      <c r="G65" s="70"/>
      <c r="H65" s="83"/>
      <c r="I65" s="9"/>
      <c r="J65" s="9"/>
      <c r="K65" s="16"/>
      <c r="L65" s="16"/>
      <c r="M65" s="16"/>
      <c r="N65" s="16"/>
      <c r="O65" s="70"/>
      <c r="P65" s="70"/>
      <c r="Q65" s="70"/>
      <c r="R65" s="98"/>
      <c r="S65" s="2"/>
      <c r="T65" s="2"/>
      <c r="U65" s="2"/>
      <c r="V65" s="2"/>
      <c r="W65" s="2"/>
      <c r="X65" s="2"/>
      <c r="Y65" s="2"/>
    </row>
    <row r="66" spans="1:25" ht="15" customHeight="1" x14ac:dyDescent="0.25">
      <c r="A66" s="94"/>
      <c r="B66" s="95"/>
      <c r="C66" s="28"/>
      <c r="D66" s="28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57"/>
      <c r="S66" s="5"/>
      <c r="T66" s="5"/>
      <c r="U66" s="5"/>
      <c r="V66" s="5"/>
      <c r="W66" s="5"/>
      <c r="X66" s="5"/>
      <c r="Y66" s="5"/>
    </row>
    <row r="67" spans="1:25" ht="15" customHeight="1" x14ac:dyDescent="0.25">
      <c r="A67" s="94"/>
      <c r="B67" s="95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57"/>
      <c r="S67" s="5"/>
      <c r="T67" s="5"/>
      <c r="U67" s="5"/>
      <c r="V67" s="5"/>
      <c r="W67" s="5"/>
      <c r="X67" s="5"/>
      <c r="Y67" s="5"/>
    </row>
    <row r="68" spans="1:25" ht="15" customHeight="1" x14ac:dyDescent="0.25">
      <c r="A68" s="94"/>
      <c r="B68" s="95"/>
      <c r="C68" s="131" t="s">
        <v>16</v>
      </c>
      <c r="D68" s="131"/>
      <c r="E68" s="131"/>
      <c r="F68" s="131"/>
      <c r="G68" s="131"/>
      <c r="H68" s="131"/>
      <c r="I68" s="28"/>
      <c r="J68" s="28"/>
      <c r="K68" s="131" t="s">
        <v>17</v>
      </c>
      <c r="L68" s="131"/>
      <c r="M68" s="131"/>
      <c r="N68" s="131"/>
      <c r="O68" s="131"/>
      <c r="P68" s="131"/>
      <c r="Q68" s="131"/>
      <c r="R68" s="57"/>
      <c r="S68" s="5"/>
      <c r="T68" s="5"/>
      <c r="U68" s="5"/>
      <c r="V68" s="5"/>
      <c r="W68" s="5"/>
      <c r="X68" s="5"/>
      <c r="Y68" s="5"/>
    </row>
    <row r="69" spans="1:25" ht="15" customHeight="1" x14ac:dyDescent="0.25">
      <c r="A69" s="94"/>
      <c r="B69" s="95"/>
      <c r="C69" s="131"/>
      <c r="D69" s="131"/>
      <c r="E69" s="131"/>
      <c r="F69" s="131"/>
      <c r="G69" s="131"/>
      <c r="H69" s="131"/>
      <c r="I69" s="28"/>
      <c r="J69" s="28"/>
      <c r="K69" s="131"/>
      <c r="L69" s="131"/>
      <c r="M69" s="131"/>
      <c r="N69" s="131"/>
      <c r="O69" s="131"/>
      <c r="P69" s="131"/>
      <c r="Q69" s="131"/>
      <c r="R69" s="57"/>
      <c r="S69" s="5"/>
      <c r="T69" s="5"/>
      <c r="U69" s="5"/>
      <c r="V69" s="5"/>
      <c r="W69" s="5"/>
      <c r="X69" s="5"/>
      <c r="Y69" s="5"/>
    </row>
    <row r="70" spans="1:25" ht="15" customHeight="1" x14ac:dyDescent="0.25">
      <c r="A70" s="94"/>
      <c r="B70" s="95"/>
      <c r="C70" s="131" t="s">
        <v>19</v>
      </c>
      <c r="D70" s="131"/>
      <c r="E70" s="131"/>
      <c r="F70" s="131"/>
      <c r="G70" s="131"/>
      <c r="H70" s="131"/>
      <c r="I70" s="28"/>
      <c r="J70" s="28"/>
      <c r="K70" s="131" t="s">
        <v>18</v>
      </c>
      <c r="L70" s="131"/>
      <c r="M70" s="131"/>
      <c r="N70" s="131"/>
      <c r="O70" s="131"/>
      <c r="P70" s="131"/>
      <c r="Q70" s="131"/>
      <c r="R70" s="57"/>
      <c r="S70" s="5"/>
      <c r="T70" s="5"/>
      <c r="U70" s="5"/>
      <c r="V70" s="5"/>
      <c r="W70" s="5"/>
      <c r="X70" s="5"/>
      <c r="Y70" s="5"/>
    </row>
    <row r="71" spans="1:25" ht="15" customHeight="1" x14ac:dyDescent="0.25">
      <c r="A71" s="94"/>
      <c r="B71" s="103"/>
      <c r="C71" s="131"/>
      <c r="D71" s="131"/>
      <c r="E71" s="131"/>
      <c r="F71" s="131"/>
      <c r="G71" s="131"/>
      <c r="H71" s="131"/>
      <c r="I71" s="82"/>
      <c r="J71" s="82"/>
      <c r="K71" s="131"/>
      <c r="L71" s="131"/>
      <c r="M71" s="131"/>
      <c r="N71" s="131"/>
      <c r="O71" s="131"/>
      <c r="P71" s="131"/>
      <c r="Q71" s="131"/>
      <c r="R71" s="57"/>
      <c r="S71" s="5"/>
      <c r="T71" s="5"/>
      <c r="U71" s="5"/>
      <c r="V71" s="5"/>
      <c r="W71" s="5"/>
      <c r="X71" s="5"/>
      <c r="Y71" s="5"/>
    </row>
    <row r="72" spans="1:25" ht="15" customHeight="1" x14ac:dyDescent="0.25">
      <c r="A72" s="94"/>
      <c r="B72" s="104"/>
      <c r="C72" s="131"/>
      <c r="D72" s="131"/>
      <c r="E72" s="131"/>
      <c r="F72" s="131"/>
      <c r="G72" s="131"/>
      <c r="H72" s="131"/>
      <c r="I72" s="81"/>
      <c r="J72" s="81"/>
      <c r="K72" s="131"/>
      <c r="L72" s="131"/>
      <c r="M72" s="131"/>
      <c r="N72" s="131"/>
      <c r="O72" s="131"/>
      <c r="P72" s="131"/>
      <c r="Q72" s="131"/>
      <c r="R72" s="57"/>
      <c r="S72" s="5"/>
      <c r="T72" s="5"/>
      <c r="U72" s="5"/>
      <c r="V72" s="5"/>
      <c r="W72" s="5"/>
      <c r="X72" s="5"/>
      <c r="Y72" s="5"/>
    </row>
    <row r="73" spans="1:25" ht="15" customHeight="1" thickBot="1" x14ac:dyDescent="0.3">
      <c r="A73" s="99"/>
      <c r="B73" s="99"/>
      <c r="C73" s="132"/>
      <c r="D73" s="132"/>
      <c r="E73" s="132"/>
      <c r="F73" s="132"/>
      <c r="G73" s="132"/>
      <c r="H73" s="132"/>
      <c r="I73" s="62"/>
      <c r="J73" s="62"/>
      <c r="K73" s="62"/>
      <c r="L73" s="62"/>
      <c r="M73" s="62"/>
      <c r="N73" s="62"/>
      <c r="O73" s="62"/>
      <c r="P73" s="62"/>
      <c r="Q73" s="62"/>
      <c r="R73" s="64"/>
      <c r="S73" s="5"/>
      <c r="T73" s="5"/>
      <c r="U73" s="5"/>
      <c r="V73" s="5"/>
      <c r="W73" s="5"/>
      <c r="X73" s="5"/>
      <c r="Y73" s="5"/>
    </row>
    <row r="74" spans="1:25" ht="15.75" customHeight="1" x14ac:dyDescent="0.25">
      <c r="A74" s="5"/>
      <c r="B74" s="27"/>
      <c r="C74" s="84"/>
      <c r="D74" s="84"/>
      <c r="E74" s="84"/>
      <c r="F74" s="70"/>
      <c r="G74" s="70"/>
      <c r="H74" s="85"/>
      <c r="I74" s="70"/>
      <c r="J74" s="70"/>
      <c r="K74" s="70"/>
      <c r="L74" s="70"/>
      <c r="M74" s="70"/>
      <c r="N74" s="70"/>
      <c r="O74" s="70"/>
      <c r="P74" s="70"/>
      <c r="Q74" s="70"/>
      <c r="R74" s="33"/>
      <c r="S74" s="2"/>
      <c r="T74" s="2"/>
      <c r="U74" s="2"/>
      <c r="V74" s="2"/>
      <c r="W74" s="2"/>
      <c r="X74" s="2"/>
      <c r="Y74" s="2"/>
    </row>
    <row r="75" spans="1:25" ht="15.75" customHeight="1" x14ac:dyDescent="0.25">
      <c r="A75" s="2"/>
      <c r="B75" s="2"/>
      <c r="C75" s="2"/>
      <c r="D75" s="2"/>
      <c r="E75" s="2"/>
      <c r="F75" s="2"/>
      <c r="G75" s="2"/>
      <c r="H75" s="3"/>
      <c r="I75" s="2"/>
      <c r="J75" s="2"/>
      <c r="K75" s="2"/>
      <c r="L75" s="2"/>
      <c r="M75" s="2"/>
      <c r="N75" s="2"/>
      <c r="O75" s="2"/>
      <c r="P75" s="2"/>
      <c r="Q75" s="2"/>
      <c r="R75" s="33"/>
      <c r="S75" s="2"/>
      <c r="T75" s="2"/>
      <c r="U75" s="2"/>
      <c r="V75" s="2"/>
      <c r="W75" s="2"/>
      <c r="X75" s="2"/>
      <c r="Y75" s="2"/>
    </row>
    <row r="76" spans="1:25" ht="15.75" customHeight="1" x14ac:dyDescent="0.25">
      <c r="A76" s="2"/>
      <c r="B76" s="2"/>
      <c r="C76" s="2"/>
      <c r="D76" s="2"/>
      <c r="E76" s="2"/>
      <c r="F76" s="2"/>
      <c r="G76" s="2"/>
      <c r="H76" s="3"/>
      <c r="I76" s="2"/>
      <c r="J76" s="2"/>
      <c r="K76" s="2"/>
      <c r="L76" s="2"/>
      <c r="M76" s="2"/>
      <c r="N76" s="2"/>
      <c r="O76" s="2"/>
      <c r="P76" s="2"/>
      <c r="Q76" s="2"/>
      <c r="R76" s="33"/>
      <c r="S76" s="2"/>
      <c r="T76" s="2"/>
      <c r="U76" s="2"/>
      <c r="V76" s="2"/>
      <c r="W76" s="2"/>
      <c r="X76" s="2"/>
      <c r="Y76" s="2"/>
    </row>
    <row r="77" spans="1:25" ht="15.75" customHeight="1" x14ac:dyDescent="0.25">
      <c r="A77" s="2"/>
      <c r="B77" s="2"/>
      <c r="C77" s="2"/>
      <c r="D77" s="2"/>
      <c r="E77" s="2"/>
      <c r="F77" s="2"/>
      <c r="G77" s="2"/>
      <c r="H77" s="3"/>
      <c r="I77" s="2"/>
      <c r="J77" s="2"/>
      <c r="K77" s="2"/>
      <c r="L77" s="2"/>
      <c r="M77" s="2"/>
      <c r="N77" s="2"/>
      <c r="O77" s="2"/>
      <c r="P77" s="2"/>
      <c r="Q77" s="2"/>
      <c r="R77" s="33"/>
      <c r="S77" s="2"/>
      <c r="T77" s="2"/>
      <c r="U77" s="2"/>
      <c r="V77" s="2"/>
      <c r="W77" s="2"/>
      <c r="X77" s="2"/>
      <c r="Y77" s="2"/>
    </row>
    <row r="78" spans="1:25" ht="15.75" customHeight="1" x14ac:dyDescent="0.25">
      <c r="A78" s="2"/>
      <c r="B78" s="2"/>
      <c r="C78" s="2"/>
      <c r="D78" s="2"/>
      <c r="E78" s="2"/>
      <c r="F78" s="2"/>
      <c r="G78" s="2"/>
      <c r="H78" s="3"/>
      <c r="I78" s="2"/>
      <c r="J78" s="2"/>
      <c r="K78" s="2"/>
      <c r="L78" s="2"/>
      <c r="M78" s="2"/>
      <c r="N78" s="2"/>
      <c r="O78" s="2"/>
      <c r="P78" s="2"/>
      <c r="Q78" s="2"/>
      <c r="R78" s="33"/>
      <c r="S78" s="2"/>
      <c r="T78" s="2"/>
      <c r="U78" s="2"/>
      <c r="V78" s="2"/>
      <c r="W78" s="2"/>
      <c r="X78" s="2"/>
      <c r="Y78" s="2"/>
    </row>
    <row r="79" spans="1:25" ht="15.75" customHeight="1" x14ac:dyDescent="0.25">
      <c r="A79" s="2"/>
      <c r="B79" s="2"/>
      <c r="C79" s="2"/>
      <c r="D79" s="2"/>
      <c r="E79" s="2"/>
      <c r="F79" s="2"/>
      <c r="G79" s="2"/>
      <c r="H79" s="3"/>
      <c r="I79" s="2"/>
      <c r="J79" s="2"/>
      <c r="K79" s="2"/>
      <c r="L79" s="2"/>
      <c r="M79" s="2"/>
      <c r="N79" s="2"/>
      <c r="O79" s="2"/>
      <c r="P79" s="2"/>
      <c r="Q79" s="2"/>
      <c r="R79" s="33"/>
      <c r="S79" s="2"/>
      <c r="T79" s="2"/>
      <c r="U79" s="2"/>
      <c r="V79" s="2"/>
      <c r="W79" s="2"/>
      <c r="X79" s="2"/>
      <c r="Y79" s="2"/>
    </row>
    <row r="80" spans="1:25" ht="15.75" customHeight="1" x14ac:dyDescent="0.25">
      <c r="A80" s="2"/>
      <c r="B80" s="2"/>
      <c r="C80" s="2"/>
      <c r="D80" s="6"/>
      <c r="E80" s="6"/>
      <c r="F80" s="2"/>
      <c r="G80" s="2"/>
      <c r="H80" s="3"/>
      <c r="I80" s="2"/>
      <c r="J80" s="2"/>
      <c r="K80" s="2"/>
      <c r="L80" s="2"/>
      <c r="M80" s="2"/>
      <c r="N80" s="2"/>
      <c r="O80" s="2"/>
      <c r="P80" s="2"/>
      <c r="Q80" s="2"/>
      <c r="R80" s="33"/>
      <c r="S80" s="2"/>
      <c r="T80" s="2"/>
      <c r="U80" s="2"/>
      <c r="V80" s="2"/>
      <c r="W80" s="2"/>
      <c r="X80" s="2"/>
      <c r="Y80" s="2"/>
    </row>
    <row r="81" spans="1:25" ht="15.75" customHeight="1" x14ac:dyDescent="0.25">
      <c r="A81" s="2"/>
      <c r="B81" s="2"/>
      <c r="C81" s="2"/>
      <c r="D81" s="7"/>
      <c r="E81" s="7"/>
      <c r="F81" s="2"/>
      <c r="G81" s="2"/>
      <c r="H81" s="3"/>
      <c r="I81" s="2"/>
      <c r="J81" s="2"/>
      <c r="K81" s="2"/>
      <c r="L81" s="2"/>
      <c r="M81" s="2"/>
      <c r="N81" s="2"/>
      <c r="O81" s="2"/>
      <c r="P81" s="2"/>
      <c r="Q81" s="2"/>
      <c r="R81" s="33"/>
      <c r="S81" s="2"/>
      <c r="T81" s="2"/>
      <c r="U81" s="2"/>
      <c r="V81" s="2"/>
      <c r="W81" s="2"/>
      <c r="X81" s="2"/>
      <c r="Y81" s="2"/>
    </row>
    <row r="82" spans="1:25" ht="15.75" customHeight="1" x14ac:dyDescent="0.25">
      <c r="A82" s="2"/>
      <c r="B82" s="2"/>
      <c r="C82" s="2"/>
      <c r="D82" s="2"/>
      <c r="E82" s="2"/>
      <c r="F82" s="2"/>
      <c r="G82" s="2"/>
      <c r="H82" s="3"/>
      <c r="I82" s="2"/>
      <c r="J82" s="2"/>
      <c r="K82" s="2"/>
      <c r="L82" s="2"/>
      <c r="M82" s="2"/>
      <c r="N82" s="2"/>
      <c r="O82" s="2"/>
      <c r="P82" s="2"/>
      <c r="Q82" s="2"/>
      <c r="R82" s="33"/>
      <c r="S82" s="2"/>
      <c r="T82" s="2"/>
      <c r="U82" s="2"/>
      <c r="V82" s="2"/>
      <c r="W82" s="2"/>
      <c r="X82" s="2"/>
      <c r="Y82" s="2"/>
    </row>
    <row r="83" spans="1:25" ht="15.75" customHeight="1" x14ac:dyDescent="0.25">
      <c r="A83" s="2"/>
      <c r="B83" s="2"/>
      <c r="C83" s="2"/>
      <c r="D83" s="2"/>
      <c r="E83" s="2"/>
      <c r="F83" s="2"/>
      <c r="G83" s="2"/>
      <c r="H83" s="3"/>
      <c r="I83" s="2"/>
      <c r="J83" s="2"/>
      <c r="K83" s="2"/>
      <c r="L83" s="2"/>
      <c r="M83" s="2"/>
      <c r="N83" s="2"/>
      <c r="O83" s="2"/>
      <c r="P83" s="2"/>
      <c r="Q83" s="2"/>
      <c r="R83" s="33"/>
      <c r="S83" s="2"/>
      <c r="T83" s="2"/>
      <c r="U83" s="2"/>
      <c r="V83" s="2"/>
      <c r="W83" s="2"/>
      <c r="X83" s="2"/>
      <c r="Y83" s="2"/>
    </row>
    <row r="84" spans="1:25" ht="15.75" customHeight="1" x14ac:dyDescent="0.25">
      <c r="A84" s="2"/>
      <c r="B84" s="2"/>
      <c r="C84" s="2"/>
      <c r="D84" s="2"/>
      <c r="E84" s="2"/>
      <c r="F84" s="2"/>
      <c r="G84" s="2"/>
      <c r="H84" s="3"/>
      <c r="I84" s="2"/>
      <c r="J84" s="2"/>
      <c r="K84" s="2"/>
      <c r="L84" s="2"/>
      <c r="M84" s="2"/>
      <c r="N84" s="2"/>
      <c r="O84" s="2"/>
      <c r="P84" s="2"/>
      <c r="Q84" s="2"/>
      <c r="R84" s="33"/>
      <c r="S84" s="2"/>
      <c r="T84" s="2"/>
      <c r="U84" s="2"/>
      <c r="V84" s="2"/>
      <c r="W84" s="2"/>
      <c r="X84" s="2"/>
      <c r="Y84" s="2"/>
    </row>
    <row r="85" spans="1:25" ht="15.75" customHeight="1" x14ac:dyDescent="0.25">
      <c r="A85" s="2"/>
      <c r="B85" s="2"/>
      <c r="C85" s="2"/>
      <c r="D85" s="2"/>
      <c r="E85" s="2"/>
      <c r="F85" s="2"/>
      <c r="G85" s="2"/>
      <c r="H85" s="3"/>
      <c r="I85" s="2"/>
      <c r="J85" s="2"/>
      <c r="K85" s="2"/>
      <c r="L85" s="2"/>
      <c r="M85" s="2"/>
      <c r="N85" s="2"/>
      <c r="O85" s="2"/>
      <c r="P85" s="2"/>
      <c r="Q85" s="2"/>
      <c r="R85" s="33"/>
      <c r="S85" s="2"/>
      <c r="T85" s="2"/>
      <c r="U85" s="2"/>
      <c r="V85" s="2"/>
      <c r="W85" s="2"/>
      <c r="X85" s="2"/>
      <c r="Y85" s="2"/>
    </row>
    <row r="86" spans="1:25" ht="15.75" customHeight="1" x14ac:dyDescent="0.25">
      <c r="A86" s="2"/>
      <c r="B86" s="2"/>
      <c r="C86" s="2"/>
      <c r="D86" s="2"/>
      <c r="E86" s="2"/>
      <c r="F86" s="2"/>
      <c r="G86" s="2"/>
      <c r="H86" s="3"/>
      <c r="I86" s="2"/>
      <c r="J86" s="2"/>
      <c r="K86" s="2"/>
      <c r="L86" s="2"/>
      <c r="M86" s="2"/>
      <c r="N86" s="2"/>
      <c r="O86" s="2"/>
      <c r="P86" s="2"/>
      <c r="Q86" s="2"/>
      <c r="R86" s="33"/>
      <c r="S86" s="2"/>
      <c r="T86" s="2"/>
      <c r="U86" s="2"/>
      <c r="V86" s="2"/>
      <c r="W86" s="2"/>
      <c r="X86" s="2"/>
      <c r="Y86" s="2"/>
    </row>
    <row r="87" spans="1:25" ht="15.75" customHeight="1" x14ac:dyDescent="0.25">
      <c r="A87" s="2"/>
      <c r="B87" s="2"/>
      <c r="C87" s="2"/>
      <c r="D87" s="2"/>
      <c r="E87" s="2"/>
      <c r="F87" s="2"/>
      <c r="G87" s="2"/>
      <c r="H87" s="3"/>
      <c r="I87" s="2"/>
      <c r="J87" s="2"/>
      <c r="K87" s="2"/>
      <c r="L87" s="2"/>
      <c r="M87" s="2"/>
      <c r="N87" s="2"/>
      <c r="O87" s="2"/>
      <c r="P87" s="2"/>
      <c r="Q87" s="2"/>
      <c r="R87" s="33"/>
      <c r="S87" s="2"/>
      <c r="T87" s="2"/>
      <c r="U87" s="2"/>
      <c r="V87" s="2"/>
      <c r="W87" s="2"/>
      <c r="X87" s="2"/>
      <c r="Y87" s="2"/>
    </row>
    <row r="88" spans="1:25" ht="15.75" customHeight="1" x14ac:dyDescent="0.25">
      <c r="A88" s="2"/>
      <c r="B88" s="2"/>
      <c r="C88" s="2"/>
      <c r="D88" s="2"/>
      <c r="E88" s="2"/>
      <c r="F88" s="2"/>
      <c r="G88" s="2"/>
      <c r="H88" s="3"/>
      <c r="I88" s="2"/>
      <c r="J88" s="2"/>
      <c r="K88" s="2"/>
      <c r="L88" s="2"/>
      <c r="M88" s="2"/>
      <c r="N88" s="2"/>
      <c r="O88" s="2"/>
      <c r="P88" s="2"/>
      <c r="Q88" s="2"/>
      <c r="R88" s="33"/>
      <c r="S88" s="2"/>
      <c r="T88" s="2"/>
      <c r="U88" s="2"/>
      <c r="V88" s="2"/>
      <c r="W88" s="2"/>
      <c r="X88" s="2"/>
      <c r="Y88" s="2"/>
    </row>
    <row r="89" spans="1:25" ht="15.75" customHeight="1" x14ac:dyDescent="0.25">
      <c r="A89" s="2"/>
      <c r="B89" s="2"/>
      <c r="C89" s="2"/>
      <c r="D89" s="2"/>
      <c r="E89" s="2"/>
      <c r="F89" s="2"/>
      <c r="G89" s="2"/>
      <c r="H89" s="3"/>
      <c r="I89" s="2"/>
      <c r="J89" s="2"/>
      <c r="K89" s="2"/>
      <c r="L89" s="2"/>
      <c r="M89" s="2"/>
      <c r="N89" s="2"/>
      <c r="O89" s="2"/>
      <c r="P89" s="2"/>
      <c r="Q89" s="2"/>
      <c r="R89" s="33"/>
      <c r="S89" s="2"/>
      <c r="T89" s="2"/>
      <c r="U89" s="2"/>
      <c r="V89" s="2"/>
      <c r="W89" s="2"/>
      <c r="X89" s="2"/>
      <c r="Y89" s="2"/>
    </row>
    <row r="90" spans="1:25" ht="15.75" customHeight="1" x14ac:dyDescent="0.25">
      <c r="A90" s="2"/>
      <c r="B90" s="2"/>
      <c r="C90" s="2"/>
      <c r="D90" s="2"/>
      <c r="E90" s="2"/>
      <c r="F90" s="2"/>
      <c r="G90" s="2"/>
      <c r="H90" s="3"/>
      <c r="I90" s="2"/>
      <c r="J90" s="2"/>
      <c r="K90" s="2"/>
      <c r="L90" s="2"/>
      <c r="M90" s="2"/>
      <c r="N90" s="2"/>
      <c r="O90" s="2"/>
      <c r="P90" s="2"/>
      <c r="Q90" s="2"/>
      <c r="R90" s="33"/>
      <c r="S90" s="2"/>
      <c r="T90" s="2"/>
      <c r="U90" s="2"/>
      <c r="V90" s="2"/>
      <c r="W90" s="2"/>
      <c r="X90" s="2"/>
      <c r="Y90" s="2"/>
    </row>
    <row r="91" spans="1:25" ht="15.75" customHeight="1" x14ac:dyDescent="0.25">
      <c r="A91" s="2"/>
      <c r="B91" s="2"/>
      <c r="C91" s="2"/>
      <c r="D91" s="2"/>
      <c r="E91" s="2"/>
      <c r="F91" s="2"/>
      <c r="G91" s="2"/>
      <c r="H91" s="3"/>
      <c r="I91" s="2"/>
      <c r="J91" s="2"/>
      <c r="K91" s="2"/>
      <c r="L91" s="2"/>
      <c r="M91" s="2"/>
      <c r="N91" s="2"/>
      <c r="O91" s="2"/>
      <c r="P91" s="2"/>
      <c r="Q91" s="2"/>
      <c r="R91" s="33"/>
      <c r="S91" s="2"/>
      <c r="T91" s="2"/>
      <c r="U91" s="2"/>
      <c r="V91" s="2"/>
      <c r="W91" s="2"/>
      <c r="X91" s="2"/>
      <c r="Y91" s="2"/>
    </row>
    <row r="92" spans="1:25" ht="15.75" customHeight="1" x14ac:dyDescent="0.25">
      <c r="A92" s="2"/>
      <c r="B92" s="2"/>
      <c r="C92" s="2"/>
      <c r="D92" s="2"/>
      <c r="E92" s="2"/>
      <c r="F92" s="2"/>
      <c r="G92" s="2"/>
      <c r="H92" s="3"/>
      <c r="I92" s="2"/>
      <c r="J92" s="2"/>
      <c r="K92" s="2"/>
      <c r="L92" s="2"/>
      <c r="M92" s="2"/>
      <c r="N92" s="2"/>
      <c r="O92" s="2"/>
      <c r="P92" s="2"/>
      <c r="Q92" s="2"/>
      <c r="R92" s="33"/>
      <c r="S92" s="2"/>
      <c r="T92" s="2"/>
      <c r="U92" s="2"/>
      <c r="V92" s="2"/>
      <c r="W92" s="2"/>
      <c r="X92" s="2"/>
      <c r="Y92" s="2"/>
    </row>
    <row r="93" spans="1:25" ht="15.75" customHeight="1" x14ac:dyDescent="0.25">
      <c r="A93" s="2"/>
      <c r="B93" s="2"/>
      <c r="C93" s="2"/>
      <c r="D93" s="2"/>
      <c r="E93" s="2"/>
      <c r="F93" s="2"/>
      <c r="G93" s="2"/>
      <c r="H93" s="3"/>
      <c r="I93" s="2"/>
      <c r="J93" s="2"/>
      <c r="K93" s="2"/>
      <c r="L93" s="2"/>
      <c r="M93" s="2"/>
      <c r="N93" s="2"/>
      <c r="O93" s="2"/>
      <c r="P93" s="2"/>
      <c r="Q93" s="2"/>
      <c r="R93" s="33"/>
      <c r="S93" s="2"/>
      <c r="T93" s="2"/>
      <c r="U93" s="2"/>
      <c r="V93" s="2"/>
      <c r="W93" s="2"/>
      <c r="X93" s="2"/>
      <c r="Y93" s="2"/>
    </row>
    <row r="94" spans="1:25" ht="15.75" customHeight="1" x14ac:dyDescent="0.25">
      <c r="A94" s="2"/>
      <c r="B94" s="2"/>
      <c r="C94" s="2"/>
      <c r="D94" s="2"/>
      <c r="E94" s="2"/>
      <c r="F94" s="2"/>
      <c r="G94" s="2"/>
      <c r="H94" s="3"/>
      <c r="I94" s="2"/>
      <c r="J94" s="2"/>
      <c r="K94" s="2"/>
      <c r="L94" s="2"/>
      <c r="M94" s="2"/>
      <c r="N94" s="2"/>
      <c r="O94" s="2"/>
      <c r="P94" s="2"/>
      <c r="Q94" s="2"/>
      <c r="R94" s="33"/>
      <c r="S94" s="2"/>
      <c r="T94" s="2"/>
      <c r="U94" s="2"/>
      <c r="V94" s="2"/>
      <c r="W94" s="2"/>
      <c r="X94" s="2"/>
      <c r="Y94" s="2"/>
    </row>
    <row r="95" spans="1:25" ht="15.75" customHeight="1" x14ac:dyDescent="0.25">
      <c r="A95" s="2"/>
      <c r="B95" s="2"/>
      <c r="C95" s="2"/>
      <c r="D95" s="2"/>
      <c r="E95" s="2"/>
      <c r="F95" s="2"/>
      <c r="G95" s="2"/>
      <c r="H95" s="3"/>
      <c r="I95" s="2"/>
      <c r="J95" s="2"/>
      <c r="K95" s="2"/>
      <c r="L95" s="2"/>
      <c r="M95" s="2"/>
      <c r="N95" s="2"/>
      <c r="O95" s="2"/>
      <c r="P95" s="2"/>
      <c r="Q95" s="2"/>
      <c r="R95" s="33"/>
      <c r="S95" s="2"/>
      <c r="T95" s="2"/>
      <c r="U95" s="2"/>
      <c r="V95" s="2"/>
      <c r="W95" s="2"/>
      <c r="X95" s="2"/>
      <c r="Y95" s="2"/>
    </row>
    <row r="96" spans="1:25" ht="15.75" customHeight="1" x14ac:dyDescent="0.25">
      <c r="A96" s="2"/>
      <c r="B96" s="2"/>
      <c r="C96" s="2"/>
      <c r="D96" s="2"/>
      <c r="E96" s="2"/>
      <c r="F96" s="2"/>
      <c r="G96" s="2"/>
      <c r="H96" s="3"/>
      <c r="I96" s="2"/>
      <c r="J96" s="2"/>
      <c r="K96" s="2"/>
      <c r="L96" s="2"/>
      <c r="M96" s="2"/>
      <c r="N96" s="2"/>
      <c r="O96" s="2"/>
      <c r="P96" s="2"/>
      <c r="Q96" s="2"/>
      <c r="R96" s="33"/>
      <c r="S96" s="2"/>
      <c r="T96" s="2"/>
      <c r="U96" s="2"/>
      <c r="V96" s="2"/>
      <c r="W96" s="2"/>
      <c r="X96" s="2"/>
      <c r="Y96" s="2"/>
    </row>
    <row r="97" spans="1:25" ht="15.75" customHeight="1" x14ac:dyDescent="0.25">
      <c r="A97" s="2"/>
      <c r="B97" s="2"/>
      <c r="C97" s="2"/>
      <c r="D97" s="2"/>
      <c r="E97" s="2"/>
      <c r="F97" s="2"/>
      <c r="G97" s="2"/>
      <c r="H97" s="3"/>
      <c r="I97" s="2"/>
      <c r="J97" s="2"/>
      <c r="K97" s="2"/>
      <c r="L97" s="2"/>
      <c r="M97" s="2"/>
      <c r="N97" s="2"/>
      <c r="O97" s="2"/>
      <c r="P97" s="2"/>
      <c r="Q97" s="2"/>
      <c r="R97" s="33"/>
      <c r="S97" s="2"/>
      <c r="T97" s="2"/>
      <c r="U97" s="2"/>
      <c r="V97" s="2"/>
      <c r="W97" s="2"/>
      <c r="X97" s="2"/>
      <c r="Y97" s="2"/>
    </row>
    <row r="98" spans="1:25" ht="15.75" customHeight="1" x14ac:dyDescent="0.25">
      <c r="A98" s="2"/>
      <c r="B98" s="2"/>
      <c r="C98" s="2"/>
      <c r="D98" s="2"/>
      <c r="E98" s="2"/>
      <c r="F98" s="2"/>
      <c r="G98" s="2"/>
      <c r="H98" s="3"/>
      <c r="I98" s="2"/>
      <c r="J98" s="2"/>
      <c r="K98" s="2"/>
      <c r="L98" s="2"/>
      <c r="M98" s="2"/>
      <c r="N98" s="2"/>
      <c r="O98" s="2"/>
      <c r="P98" s="2"/>
      <c r="Q98" s="2"/>
      <c r="R98" s="33"/>
      <c r="S98" s="2"/>
      <c r="T98" s="2"/>
      <c r="U98" s="2"/>
      <c r="V98" s="2"/>
      <c r="W98" s="2"/>
      <c r="X98" s="2"/>
      <c r="Y98" s="2"/>
    </row>
    <row r="99" spans="1:25" ht="15.75" customHeight="1" x14ac:dyDescent="0.25">
      <c r="A99" s="2"/>
      <c r="B99" s="2"/>
      <c r="C99" s="2"/>
      <c r="D99" s="2"/>
      <c r="E99" s="2"/>
      <c r="F99" s="2"/>
      <c r="G99" s="2"/>
      <c r="H99" s="3"/>
      <c r="I99" s="2"/>
      <c r="J99" s="2"/>
      <c r="K99" s="2"/>
      <c r="L99" s="2"/>
      <c r="M99" s="2"/>
      <c r="N99" s="2"/>
      <c r="O99" s="2"/>
      <c r="P99" s="2"/>
      <c r="Q99" s="2"/>
      <c r="R99" s="33"/>
      <c r="S99" s="2"/>
      <c r="T99" s="2"/>
      <c r="U99" s="2"/>
      <c r="V99" s="2"/>
      <c r="W99" s="2"/>
      <c r="X99" s="2"/>
      <c r="Y99" s="2"/>
    </row>
    <row r="100" spans="1:25" ht="15.75" customHeight="1" x14ac:dyDescent="0.25">
      <c r="A100" s="2"/>
      <c r="B100" s="2"/>
      <c r="C100" s="2"/>
      <c r="D100" s="2"/>
      <c r="E100" s="2"/>
      <c r="F100" s="2"/>
      <c r="G100" s="2"/>
      <c r="H100" s="3"/>
      <c r="I100" s="2"/>
      <c r="J100" s="2"/>
      <c r="K100" s="2"/>
      <c r="L100" s="2"/>
      <c r="M100" s="2"/>
      <c r="N100" s="2"/>
      <c r="O100" s="2"/>
      <c r="P100" s="2"/>
      <c r="Q100" s="2"/>
      <c r="R100" s="33"/>
      <c r="S100" s="2"/>
      <c r="T100" s="2"/>
      <c r="U100" s="2"/>
      <c r="V100" s="2"/>
      <c r="W100" s="2"/>
      <c r="X100" s="2"/>
      <c r="Y100" s="2"/>
    </row>
    <row r="101" spans="1:25" ht="15.75" customHeight="1" x14ac:dyDescent="0.25">
      <c r="A101" s="2"/>
      <c r="B101" s="2"/>
      <c r="C101" s="2"/>
      <c r="D101" s="2"/>
      <c r="E101" s="2"/>
      <c r="F101" s="2"/>
      <c r="G101" s="2"/>
      <c r="H101" s="3"/>
      <c r="I101" s="2"/>
      <c r="J101" s="2"/>
      <c r="K101" s="2"/>
      <c r="L101" s="2"/>
      <c r="M101" s="2"/>
      <c r="N101" s="2"/>
      <c r="O101" s="2"/>
      <c r="P101" s="2"/>
      <c r="Q101" s="2"/>
      <c r="R101" s="33"/>
      <c r="S101" s="2"/>
      <c r="T101" s="2"/>
      <c r="U101" s="2"/>
      <c r="V101" s="2"/>
      <c r="W101" s="2"/>
      <c r="X101" s="2"/>
      <c r="Y101" s="2"/>
    </row>
    <row r="102" spans="1:25" ht="15.75" customHeight="1" x14ac:dyDescent="0.25">
      <c r="A102" s="2"/>
      <c r="B102" s="2"/>
      <c r="C102" s="2"/>
      <c r="D102" s="2"/>
      <c r="E102" s="2"/>
      <c r="F102" s="2"/>
      <c r="G102" s="2"/>
      <c r="H102" s="3"/>
      <c r="I102" s="2"/>
      <c r="J102" s="2"/>
      <c r="K102" s="2"/>
      <c r="L102" s="2"/>
      <c r="M102" s="2"/>
      <c r="N102" s="2"/>
      <c r="O102" s="2"/>
      <c r="P102" s="2"/>
      <c r="Q102" s="2"/>
      <c r="R102" s="33"/>
      <c r="S102" s="2"/>
      <c r="T102" s="2"/>
      <c r="U102" s="2"/>
      <c r="V102" s="2"/>
      <c r="W102" s="2"/>
      <c r="X102" s="2"/>
      <c r="Y102" s="2"/>
    </row>
    <row r="103" spans="1:25" ht="15.75" customHeight="1" x14ac:dyDescent="0.25">
      <c r="A103" s="2"/>
      <c r="B103" s="2"/>
      <c r="C103" s="2"/>
      <c r="D103" s="2"/>
      <c r="E103" s="2"/>
      <c r="F103" s="2"/>
      <c r="G103" s="2"/>
      <c r="H103" s="3"/>
      <c r="I103" s="2"/>
      <c r="J103" s="2"/>
      <c r="K103" s="2"/>
      <c r="L103" s="2"/>
      <c r="M103" s="2"/>
      <c r="N103" s="2"/>
      <c r="O103" s="2"/>
      <c r="P103" s="2"/>
      <c r="Q103" s="2"/>
      <c r="R103" s="33"/>
      <c r="S103" s="2"/>
      <c r="T103" s="2"/>
      <c r="U103" s="2"/>
      <c r="V103" s="2"/>
      <c r="W103" s="2"/>
      <c r="X103" s="2"/>
      <c r="Y103" s="2"/>
    </row>
    <row r="104" spans="1:25" ht="15.75" customHeight="1" x14ac:dyDescent="0.25">
      <c r="A104" s="2"/>
      <c r="B104" s="2"/>
      <c r="C104" s="2"/>
      <c r="D104" s="2"/>
      <c r="E104" s="2"/>
      <c r="F104" s="2"/>
      <c r="G104" s="2"/>
      <c r="H104" s="3"/>
      <c r="I104" s="2"/>
      <c r="J104" s="2"/>
      <c r="K104" s="2"/>
      <c r="L104" s="2"/>
      <c r="M104" s="2"/>
      <c r="N104" s="2"/>
      <c r="O104" s="2"/>
      <c r="P104" s="2"/>
      <c r="Q104" s="2"/>
      <c r="R104" s="33"/>
      <c r="S104" s="2"/>
      <c r="T104" s="2"/>
      <c r="U104" s="2"/>
      <c r="V104" s="2"/>
      <c r="W104" s="2"/>
      <c r="X104" s="2"/>
      <c r="Y104" s="2"/>
    </row>
    <row r="105" spans="1:25" ht="15.75" customHeight="1" x14ac:dyDescent="0.25">
      <c r="A105" s="2"/>
      <c r="B105" s="2"/>
      <c r="C105" s="2"/>
      <c r="D105" s="2"/>
      <c r="E105" s="2"/>
      <c r="F105" s="2"/>
      <c r="G105" s="2"/>
      <c r="H105" s="3"/>
      <c r="I105" s="2"/>
      <c r="J105" s="2"/>
      <c r="K105" s="2"/>
      <c r="L105" s="2"/>
      <c r="M105" s="2"/>
      <c r="N105" s="2"/>
      <c r="O105" s="2"/>
      <c r="P105" s="2"/>
      <c r="Q105" s="2"/>
      <c r="R105" s="33"/>
      <c r="S105" s="2"/>
      <c r="T105" s="2"/>
      <c r="U105" s="2"/>
      <c r="V105" s="2"/>
      <c r="W105" s="2"/>
      <c r="X105" s="2"/>
      <c r="Y105" s="2"/>
    </row>
    <row r="106" spans="1:25" ht="15.75" customHeight="1" x14ac:dyDescent="0.25">
      <c r="A106" s="2"/>
      <c r="B106" s="2"/>
      <c r="C106" s="2"/>
      <c r="D106" s="2"/>
      <c r="E106" s="2"/>
      <c r="F106" s="2"/>
      <c r="G106" s="2"/>
      <c r="H106" s="3"/>
      <c r="I106" s="2"/>
      <c r="J106" s="2"/>
      <c r="K106" s="2"/>
      <c r="L106" s="2"/>
      <c r="M106" s="2"/>
      <c r="N106" s="2"/>
      <c r="O106" s="2"/>
      <c r="P106" s="2"/>
      <c r="Q106" s="2"/>
      <c r="R106" s="33"/>
      <c r="S106" s="2"/>
      <c r="T106" s="2"/>
      <c r="U106" s="2"/>
      <c r="V106" s="2"/>
      <c r="W106" s="2"/>
      <c r="X106" s="2"/>
      <c r="Y106" s="2"/>
    </row>
    <row r="107" spans="1:25" ht="15.75" customHeight="1" x14ac:dyDescent="0.25">
      <c r="A107" s="2"/>
      <c r="B107" s="2"/>
      <c r="C107" s="2"/>
      <c r="D107" s="2"/>
      <c r="E107" s="2"/>
      <c r="F107" s="2"/>
      <c r="G107" s="2"/>
      <c r="H107" s="3"/>
      <c r="I107" s="2"/>
      <c r="J107" s="2"/>
      <c r="K107" s="2"/>
      <c r="L107" s="2"/>
      <c r="M107" s="2"/>
      <c r="N107" s="2"/>
      <c r="O107" s="2"/>
      <c r="P107" s="2"/>
      <c r="Q107" s="2"/>
      <c r="R107" s="33"/>
      <c r="S107" s="2"/>
      <c r="T107" s="2"/>
      <c r="U107" s="2"/>
      <c r="V107" s="2"/>
      <c r="W107" s="2"/>
      <c r="X107" s="2"/>
      <c r="Y107" s="2"/>
    </row>
    <row r="108" spans="1:25" ht="15.75" customHeight="1" x14ac:dyDescent="0.25">
      <c r="A108" s="2"/>
      <c r="B108" s="2"/>
      <c r="C108" s="2"/>
      <c r="D108" s="2"/>
      <c r="E108" s="2"/>
      <c r="F108" s="2"/>
      <c r="G108" s="2"/>
      <c r="H108" s="3"/>
      <c r="I108" s="2"/>
      <c r="J108" s="2"/>
      <c r="K108" s="2"/>
      <c r="L108" s="2"/>
      <c r="M108" s="2"/>
      <c r="N108" s="2"/>
      <c r="O108" s="2"/>
      <c r="P108" s="2"/>
      <c r="Q108" s="2"/>
      <c r="R108" s="33"/>
      <c r="S108" s="2"/>
      <c r="T108" s="2"/>
      <c r="U108" s="2"/>
      <c r="V108" s="2"/>
      <c r="W108" s="2"/>
      <c r="X108" s="2"/>
      <c r="Y108" s="2"/>
    </row>
    <row r="109" spans="1:25" ht="15.75" customHeight="1" x14ac:dyDescent="0.25">
      <c r="A109" s="2"/>
      <c r="B109" s="2"/>
      <c r="C109" s="2"/>
      <c r="D109" s="2"/>
      <c r="E109" s="2"/>
      <c r="F109" s="2"/>
      <c r="G109" s="2"/>
      <c r="H109" s="3"/>
      <c r="I109" s="2"/>
      <c r="J109" s="2"/>
      <c r="K109" s="2"/>
      <c r="L109" s="2"/>
      <c r="M109" s="2"/>
      <c r="N109" s="2"/>
      <c r="O109" s="2"/>
      <c r="P109" s="2"/>
      <c r="Q109" s="2"/>
      <c r="R109" s="33"/>
      <c r="S109" s="2"/>
      <c r="T109" s="2"/>
      <c r="U109" s="2"/>
      <c r="V109" s="2"/>
      <c r="W109" s="2"/>
      <c r="X109" s="2"/>
      <c r="Y109" s="2"/>
    </row>
    <row r="110" spans="1:25" ht="15.75" customHeight="1" x14ac:dyDescent="0.25">
      <c r="A110" s="2"/>
      <c r="B110" s="2"/>
      <c r="C110" s="2"/>
      <c r="D110" s="2"/>
      <c r="E110" s="2"/>
      <c r="F110" s="2"/>
      <c r="G110" s="2"/>
      <c r="H110" s="3"/>
      <c r="I110" s="2"/>
      <c r="J110" s="2"/>
      <c r="K110" s="2"/>
      <c r="L110" s="2"/>
      <c r="M110" s="2"/>
      <c r="N110" s="2"/>
      <c r="O110" s="2"/>
      <c r="P110" s="2"/>
      <c r="Q110" s="2"/>
      <c r="R110" s="33"/>
      <c r="S110" s="2"/>
      <c r="T110" s="2"/>
      <c r="U110" s="2"/>
      <c r="V110" s="2"/>
      <c r="W110" s="2"/>
      <c r="X110" s="2"/>
      <c r="Y110" s="2"/>
    </row>
    <row r="111" spans="1:25" ht="15.75" customHeight="1" x14ac:dyDescent="0.25">
      <c r="A111" s="2"/>
      <c r="B111" s="2"/>
      <c r="C111" s="2"/>
      <c r="D111" s="2"/>
      <c r="E111" s="2"/>
      <c r="F111" s="2"/>
      <c r="G111" s="2"/>
      <c r="H111" s="3"/>
      <c r="I111" s="2"/>
      <c r="J111" s="2"/>
      <c r="K111" s="2"/>
      <c r="L111" s="2"/>
      <c r="M111" s="2"/>
      <c r="N111" s="2"/>
      <c r="O111" s="2"/>
      <c r="P111" s="2"/>
      <c r="Q111" s="2"/>
      <c r="R111" s="33"/>
      <c r="S111" s="2"/>
      <c r="T111" s="2"/>
      <c r="U111" s="2"/>
      <c r="V111" s="2"/>
      <c r="W111" s="2"/>
      <c r="X111" s="2"/>
      <c r="Y111" s="2"/>
    </row>
    <row r="112" spans="1:25" ht="15.75" customHeight="1" x14ac:dyDescent="0.25">
      <c r="A112" s="2"/>
      <c r="B112" s="2"/>
      <c r="C112" s="2"/>
      <c r="D112" s="2"/>
      <c r="E112" s="2"/>
      <c r="F112" s="2"/>
      <c r="G112" s="2"/>
      <c r="H112" s="3"/>
      <c r="I112" s="2"/>
      <c r="J112" s="2"/>
      <c r="K112" s="2"/>
      <c r="L112" s="2"/>
      <c r="M112" s="2"/>
      <c r="N112" s="2"/>
      <c r="O112" s="2"/>
      <c r="P112" s="2"/>
      <c r="Q112" s="2"/>
      <c r="R112" s="33"/>
      <c r="S112" s="2"/>
      <c r="T112" s="2"/>
      <c r="U112" s="2"/>
      <c r="V112" s="2"/>
      <c r="W112" s="2"/>
      <c r="X112" s="2"/>
      <c r="Y112" s="2"/>
    </row>
    <row r="113" spans="1:25" ht="15.75" customHeight="1" x14ac:dyDescent="0.25">
      <c r="A113" s="2"/>
      <c r="B113" s="2"/>
      <c r="C113" s="2"/>
      <c r="D113" s="2"/>
      <c r="E113" s="2"/>
      <c r="F113" s="2"/>
      <c r="G113" s="2"/>
      <c r="H113" s="3"/>
      <c r="I113" s="2"/>
      <c r="J113" s="2"/>
      <c r="K113" s="2"/>
      <c r="L113" s="2"/>
      <c r="M113" s="2"/>
      <c r="N113" s="2"/>
      <c r="O113" s="2"/>
      <c r="P113" s="2"/>
      <c r="Q113" s="2"/>
      <c r="R113" s="33"/>
      <c r="S113" s="2"/>
      <c r="T113" s="2"/>
      <c r="U113" s="2"/>
      <c r="V113" s="2"/>
      <c r="W113" s="2"/>
      <c r="X113" s="2"/>
      <c r="Y113" s="2"/>
    </row>
    <row r="114" spans="1:25" ht="15.75" customHeight="1" x14ac:dyDescent="0.25">
      <c r="A114" s="2"/>
      <c r="B114" s="2"/>
      <c r="C114" s="2"/>
      <c r="D114" s="2"/>
      <c r="E114" s="2"/>
      <c r="F114" s="2"/>
      <c r="G114" s="2"/>
      <c r="H114" s="3"/>
      <c r="I114" s="2"/>
      <c r="J114" s="2"/>
      <c r="K114" s="2"/>
      <c r="L114" s="2"/>
      <c r="M114" s="2"/>
      <c r="N114" s="2"/>
      <c r="O114" s="2"/>
      <c r="P114" s="2"/>
      <c r="Q114" s="2"/>
      <c r="R114" s="33"/>
      <c r="S114" s="2"/>
      <c r="T114" s="2"/>
      <c r="U114" s="2"/>
      <c r="V114" s="2"/>
      <c r="W114" s="2"/>
      <c r="X114" s="2"/>
      <c r="Y114" s="2"/>
    </row>
    <row r="115" spans="1:25" ht="15.75" customHeight="1" x14ac:dyDescent="0.25">
      <c r="A115" s="2"/>
      <c r="B115" s="2"/>
      <c r="C115" s="2"/>
      <c r="D115" s="2"/>
      <c r="E115" s="2"/>
      <c r="F115" s="2"/>
      <c r="G115" s="2"/>
      <c r="H115" s="3"/>
      <c r="I115" s="2"/>
      <c r="J115" s="2"/>
      <c r="K115" s="2"/>
      <c r="L115" s="2"/>
      <c r="M115" s="2"/>
      <c r="N115" s="2"/>
      <c r="O115" s="2"/>
      <c r="P115" s="2"/>
      <c r="Q115" s="2"/>
      <c r="R115" s="33"/>
      <c r="S115" s="2"/>
      <c r="T115" s="2"/>
      <c r="U115" s="2"/>
      <c r="V115" s="2"/>
      <c r="W115" s="2"/>
      <c r="X115" s="2"/>
      <c r="Y115" s="2"/>
    </row>
    <row r="116" spans="1:25" ht="15.75" customHeight="1" x14ac:dyDescent="0.25">
      <c r="A116" s="2"/>
      <c r="B116" s="2"/>
      <c r="C116" s="2"/>
      <c r="D116" s="2"/>
      <c r="E116" s="2"/>
      <c r="F116" s="2"/>
      <c r="G116" s="2"/>
      <c r="H116" s="3"/>
      <c r="I116" s="2"/>
      <c r="J116" s="2"/>
      <c r="K116" s="2"/>
      <c r="L116" s="2"/>
      <c r="M116" s="2"/>
      <c r="N116" s="2"/>
      <c r="O116" s="2"/>
      <c r="P116" s="2"/>
      <c r="Q116" s="2"/>
      <c r="R116" s="33"/>
      <c r="S116" s="2"/>
      <c r="T116" s="2"/>
      <c r="U116" s="2"/>
      <c r="V116" s="2"/>
      <c r="W116" s="2"/>
      <c r="X116" s="2"/>
      <c r="Y116" s="2"/>
    </row>
    <row r="117" spans="1:25" ht="15.75" customHeight="1" x14ac:dyDescent="0.25">
      <c r="A117" s="2"/>
      <c r="B117" s="2"/>
      <c r="C117" s="2"/>
      <c r="D117" s="2"/>
      <c r="E117" s="2"/>
      <c r="F117" s="2"/>
      <c r="G117" s="2"/>
      <c r="H117" s="3"/>
      <c r="I117" s="2"/>
      <c r="J117" s="2"/>
      <c r="K117" s="2"/>
      <c r="L117" s="2"/>
      <c r="M117" s="2"/>
      <c r="N117" s="2"/>
      <c r="O117" s="2"/>
      <c r="P117" s="2"/>
      <c r="Q117" s="2"/>
      <c r="R117" s="33"/>
      <c r="S117" s="2"/>
      <c r="T117" s="2"/>
      <c r="U117" s="2"/>
      <c r="V117" s="2"/>
      <c r="W117" s="2"/>
      <c r="X117" s="2"/>
      <c r="Y117" s="2"/>
    </row>
    <row r="118" spans="1:25" ht="15.75" customHeight="1" x14ac:dyDescent="0.25">
      <c r="A118" s="2"/>
      <c r="B118" s="2"/>
      <c r="C118" s="2"/>
      <c r="D118" s="2"/>
      <c r="E118" s="2"/>
      <c r="F118" s="2"/>
      <c r="G118" s="2"/>
      <c r="H118" s="3"/>
      <c r="I118" s="2"/>
      <c r="J118" s="2"/>
      <c r="K118" s="2"/>
      <c r="L118" s="2"/>
      <c r="M118" s="2"/>
      <c r="N118" s="2"/>
      <c r="O118" s="2"/>
      <c r="P118" s="2"/>
      <c r="Q118" s="2"/>
      <c r="R118" s="33"/>
      <c r="S118" s="2"/>
      <c r="T118" s="2"/>
      <c r="U118" s="2"/>
      <c r="V118" s="2"/>
      <c r="W118" s="2"/>
      <c r="X118" s="2"/>
      <c r="Y118" s="2"/>
    </row>
    <row r="119" spans="1:25" ht="15.75" customHeight="1" x14ac:dyDescent="0.25">
      <c r="A119" s="2"/>
      <c r="B119" s="2"/>
      <c r="C119" s="2"/>
      <c r="D119" s="2"/>
      <c r="E119" s="2"/>
      <c r="F119" s="2"/>
      <c r="G119" s="2"/>
      <c r="H119" s="3"/>
      <c r="I119" s="2"/>
      <c r="J119" s="2"/>
      <c r="K119" s="2"/>
      <c r="L119" s="2"/>
      <c r="M119" s="2"/>
      <c r="N119" s="2"/>
      <c r="O119" s="2"/>
      <c r="P119" s="2"/>
      <c r="Q119" s="2"/>
      <c r="R119" s="33"/>
      <c r="S119" s="2"/>
      <c r="T119" s="2"/>
      <c r="U119" s="2"/>
      <c r="V119" s="2"/>
      <c r="W119" s="2"/>
      <c r="X119" s="2"/>
      <c r="Y119" s="2"/>
    </row>
    <row r="120" spans="1:25" ht="15.75" customHeight="1" x14ac:dyDescent="0.25">
      <c r="A120" s="2"/>
      <c r="B120" s="2"/>
      <c r="C120" s="2"/>
      <c r="D120" s="2"/>
      <c r="E120" s="2"/>
      <c r="F120" s="2"/>
      <c r="G120" s="2"/>
      <c r="H120" s="3"/>
      <c r="I120" s="2"/>
      <c r="J120" s="2"/>
      <c r="K120" s="2"/>
      <c r="L120" s="2"/>
      <c r="M120" s="2"/>
      <c r="N120" s="2"/>
      <c r="O120" s="2"/>
      <c r="P120" s="2"/>
      <c r="Q120" s="2"/>
      <c r="R120" s="33"/>
      <c r="S120" s="2"/>
      <c r="T120" s="2"/>
      <c r="U120" s="2"/>
      <c r="V120" s="2"/>
      <c r="W120" s="2"/>
      <c r="X120" s="2"/>
      <c r="Y120" s="2"/>
    </row>
    <row r="121" spans="1:25" ht="15.75" customHeight="1" x14ac:dyDescent="0.25">
      <c r="A121" s="2"/>
      <c r="B121" s="2"/>
      <c r="C121" s="2"/>
      <c r="D121" s="2"/>
      <c r="E121" s="2"/>
      <c r="F121" s="2"/>
      <c r="G121" s="2"/>
      <c r="H121" s="3"/>
      <c r="I121" s="2"/>
      <c r="J121" s="2"/>
      <c r="K121" s="2"/>
      <c r="L121" s="2"/>
      <c r="M121" s="2"/>
      <c r="N121" s="2"/>
      <c r="O121" s="2"/>
      <c r="P121" s="2"/>
      <c r="Q121" s="2"/>
      <c r="R121" s="33"/>
      <c r="S121" s="2"/>
      <c r="T121" s="2"/>
      <c r="U121" s="2"/>
      <c r="V121" s="2"/>
      <c r="W121" s="2"/>
      <c r="X121" s="2"/>
      <c r="Y121" s="2"/>
    </row>
    <row r="122" spans="1:25" ht="15.75" customHeight="1" x14ac:dyDescent="0.25">
      <c r="A122" s="2"/>
      <c r="B122" s="2"/>
      <c r="C122" s="2"/>
      <c r="D122" s="2"/>
      <c r="E122" s="2"/>
      <c r="F122" s="2"/>
      <c r="G122" s="2"/>
      <c r="H122" s="3"/>
      <c r="I122" s="2"/>
      <c r="J122" s="2"/>
      <c r="K122" s="2"/>
      <c r="L122" s="2"/>
      <c r="M122" s="2"/>
      <c r="N122" s="2"/>
      <c r="O122" s="2"/>
      <c r="P122" s="2"/>
      <c r="Q122" s="2"/>
      <c r="R122" s="33"/>
      <c r="S122" s="2"/>
      <c r="T122" s="2"/>
      <c r="U122" s="2"/>
      <c r="V122" s="2"/>
      <c r="W122" s="2"/>
      <c r="X122" s="2"/>
      <c r="Y122" s="2"/>
    </row>
    <row r="123" spans="1:25" ht="15.75" customHeight="1" x14ac:dyDescent="0.25">
      <c r="A123" s="2"/>
      <c r="B123" s="2"/>
      <c r="C123" s="2"/>
      <c r="D123" s="2"/>
      <c r="E123" s="2"/>
      <c r="F123" s="2"/>
      <c r="G123" s="2"/>
      <c r="H123" s="3"/>
      <c r="I123" s="2"/>
      <c r="J123" s="2"/>
      <c r="K123" s="2"/>
      <c r="L123" s="2"/>
      <c r="M123" s="2"/>
      <c r="N123" s="2"/>
      <c r="O123" s="2"/>
      <c r="P123" s="2"/>
      <c r="Q123" s="2"/>
      <c r="R123" s="33"/>
      <c r="S123" s="2"/>
      <c r="T123" s="2"/>
      <c r="U123" s="2"/>
      <c r="V123" s="2"/>
      <c r="W123" s="2"/>
      <c r="X123" s="2"/>
      <c r="Y123" s="2"/>
    </row>
    <row r="124" spans="1:25" ht="15.75" customHeight="1" x14ac:dyDescent="0.25">
      <c r="A124" s="2"/>
      <c r="B124" s="2"/>
      <c r="C124" s="2"/>
      <c r="D124" s="2"/>
      <c r="E124" s="2"/>
      <c r="F124" s="2"/>
      <c r="G124" s="2"/>
      <c r="H124" s="3"/>
      <c r="I124" s="2"/>
      <c r="J124" s="2"/>
      <c r="K124" s="2"/>
      <c r="L124" s="2"/>
      <c r="M124" s="2"/>
      <c r="N124" s="2"/>
      <c r="O124" s="2"/>
      <c r="P124" s="2"/>
      <c r="Q124" s="2"/>
      <c r="R124" s="33"/>
      <c r="S124" s="2"/>
      <c r="T124" s="2"/>
      <c r="U124" s="2"/>
      <c r="V124" s="2"/>
      <c r="W124" s="2"/>
      <c r="X124" s="2"/>
      <c r="Y124" s="2"/>
    </row>
    <row r="125" spans="1:25" ht="15.75" customHeight="1" x14ac:dyDescent="0.25">
      <c r="A125" s="2"/>
      <c r="B125" s="2"/>
      <c r="C125" s="2"/>
      <c r="D125" s="2"/>
      <c r="E125" s="2"/>
      <c r="F125" s="2"/>
      <c r="G125" s="2"/>
      <c r="H125" s="3"/>
      <c r="I125" s="2"/>
      <c r="J125" s="2"/>
      <c r="K125" s="2"/>
      <c r="L125" s="2"/>
      <c r="M125" s="2"/>
      <c r="N125" s="2"/>
      <c r="O125" s="2"/>
      <c r="P125" s="2"/>
      <c r="Q125" s="2"/>
      <c r="R125" s="33"/>
      <c r="S125" s="2"/>
      <c r="T125" s="2"/>
      <c r="U125" s="2"/>
      <c r="V125" s="2"/>
      <c r="W125" s="2"/>
      <c r="X125" s="2"/>
      <c r="Y125" s="2"/>
    </row>
    <row r="126" spans="1:25" ht="15.75" customHeight="1" x14ac:dyDescent="0.25">
      <c r="A126" s="2"/>
      <c r="B126" s="2"/>
      <c r="C126" s="2"/>
      <c r="D126" s="2"/>
      <c r="E126" s="2"/>
      <c r="F126" s="2"/>
      <c r="G126" s="2"/>
      <c r="H126" s="3"/>
      <c r="I126" s="2"/>
      <c r="J126" s="2"/>
      <c r="K126" s="2"/>
      <c r="L126" s="2"/>
      <c r="M126" s="2"/>
      <c r="N126" s="2"/>
      <c r="O126" s="2"/>
      <c r="P126" s="2"/>
      <c r="Q126" s="2"/>
      <c r="R126" s="33"/>
      <c r="S126" s="2"/>
      <c r="T126" s="2"/>
      <c r="U126" s="2"/>
      <c r="V126" s="2"/>
      <c r="W126" s="2"/>
      <c r="X126" s="2"/>
      <c r="Y126" s="2"/>
    </row>
    <row r="127" spans="1:25" ht="15.75" customHeight="1" x14ac:dyDescent="0.25">
      <c r="A127" s="2"/>
      <c r="B127" s="2"/>
      <c r="C127" s="2"/>
      <c r="D127" s="2"/>
      <c r="E127" s="2"/>
      <c r="F127" s="2"/>
      <c r="G127" s="2"/>
      <c r="H127" s="3"/>
      <c r="I127" s="2"/>
      <c r="J127" s="2"/>
      <c r="K127" s="2"/>
      <c r="L127" s="2"/>
      <c r="M127" s="2"/>
      <c r="N127" s="2"/>
      <c r="O127" s="2"/>
      <c r="P127" s="2"/>
      <c r="Q127" s="2"/>
      <c r="R127" s="33"/>
      <c r="S127" s="2"/>
      <c r="T127" s="2"/>
      <c r="U127" s="2"/>
      <c r="V127" s="2"/>
      <c r="W127" s="2"/>
      <c r="X127" s="2"/>
      <c r="Y127" s="2"/>
    </row>
    <row r="128" spans="1:25" ht="15.75" customHeight="1" x14ac:dyDescent="0.25">
      <c r="A128" s="2"/>
      <c r="B128" s="2"/>
      <c r="C128" s="2"/>
      <c r="D128" s="2"/>
      <c r="E128" s="2"/>
      <c r="F128" s="2"/>
      <c r="G128" s="2"/>
      <c r="H128" s="3"/>
      <c r="I128" s="2"/>
      <c r="J128" s="2"/>
      <c r="K128" s="2"/>
      <c r="L128" s="2"/>
      <c r="M128" s="2"/>
      <c r="N128" s="2"/>
      <c r="O128" s="2"/>
      <c r="P128" s="2"/>
      <c r="Q128" s="2"/>
      <c r="R128" s="33"/>
      <c r="S128" s="2"/>
      <c r="T128" s="2"/>
      <c r="U128" s="2"/>
      <c r="V128" s="2"/>
      <c r="W128" s="2"/>
      <c r="X128" s="2"/>
      <c r="Y128" s="2"/>
    </row>
    <row r="129" spans="1:25" ht="15.75" customHeight="1" x14ac:dyDescent="0.25">
      <c r="A129" s="2"/>
      <c r="B129" s="2"/>
      <c r="C129" s="2"/>
      <c r="D129" s="2"/>
      <c r="E129" s="2"/>
      <c r="F129" s="2"/>
      <c r="G129" s="2"/>
      <c r="H129" s="3"/>
      <c r="I129" s="2"/>
      <c r="J129" s="2"/>
      <c r="K129" s="2"/>
      <c r="L129" s="2"/>
      <c r="M129" s="2"/>
      <c r="N129" s="2"/>
      <c r="O129" s="2"/>
      <c r="P129" s="2"/>
      <c r="Q129" s="2"/>
      <c r="R129" s="33"/>
      <c r="S129" s="2"/>
      <c r="T129" s="2"/>
      <c r="U129" s="2"/>
      <c r="V129" s="2"/>
      <c r="W129" s="2"/>
      <c r="X129" s="2"/>
      <c r="Y129" s="2"/>
    </row>
    <row r="130" spans="1:25" ht="15.75" customHeight="1" x14ac:dyDescent="0.25">
      <c r="A130" s="2"/>
      <c r="B130" s="2"/>
      <c r="C130" s="2"/>
      <c r="D130" s="2"/>
      <c r="E130" s="2"/>
      <c r="F130" s="2"/>
      <c r="G130" s="2"/>
      <c r="H130" s="3"/>
      <c r="I130" s="2"/>
      <c r="J130" s="2"/>
      <c r="K130" s="2"/>
      <c r="L130" s="2"/>
      <c r="M130" s="2"/>
      <c r="N130" s="2"/>
      <c r="O130" s="2"/>
      <c r="P130" s="2"/>
      <c r="Q130" s="2"/>
      <c r="R130" s="33"/>
      <c r="S130" s="2"/>
      <c r="T130" s="2"/>
      <c r="U130" s="2"/>
      <c r="V130" s="2"/>
      <c r="W130" s="2"/>
      <c r="X130" s="2"/>
      <c r="Y130" s="2"/>
    </row>
    <row r="131" spans="1:25" ht="15.75" customHeight="1" x14ac:dyDescent="0.25">
      <c r="A131" s="2"/>
      <c r="B131" s="2"/>
      <c r="C131" s="2"/>
      <c r="D131" s="2"/>
      <c r="E131" s="2"/>
      <c r="F131" s="2"/>
      <c r="G131" s="2"/>
      <c r="H131" s="3"/>
      <c r="I131" s="2"/>
      <c r="J131" s="2"/>
      <c r="K131" s="2"/>
      <c r="L131" s="2"/>
      <c r="M131" s="2"/>
      <c r="N131" s="2"/>
      <c r="O131" s="2"/>
      <c r="P131" s="2"/>
      <c r="Q131" s="2"/>
      <c r="R131" s="33"/>
      <c r="S131" s="2"/>
      <c r="T131" s="2"/>
      <c r="U131" s="2"/>
      <c r="V131" s="2"/>
      <c r="W131" s="2"/>
      <c r="X131" s="2"/>
      <c r="Y131" s="2"/>
    </row>
    <row r="132" spans="1:25" ht="15.75" customHeight="1" x14ac:dyDescent="0.25">
      <c r="A132" s="2"/>
      <c r="B132" s="2"/>
      <c r="C132" s="2"/>
      <c r="D132" s="2"/>
      <c r="E132" s="2"/>
      <c r="F132" s="2"/>
      <c r="G132" s="2"/>
      <c r="H132" s="3"/>
      <c r="I132" s="2"/>
      <c r="J132" s="2"/>
      <c r="K132" s="2"/>
      <c r="L132" s="2"/>
      <c r="M132" s="2"/>
      <c r="N132" s="2"/>
      <c r="O132" s="2"/>
      <c r="P132" s="2"/>
      <c r="Q132" s="2"/>
      <c r="R132" s="33"/>
      <c r="S132" s="2"/>
      <c r="T132" s="2"/>
      <c r="U132" s="2"/>
      <c r="V132" s="2"/>
      <c r="W132" s="2"/>
      <c r="X132" s="2"/>
      <c r="Y132" s="2"/>
    </row>
    <row r="133" spans="1:25" ht="15.75" customHeight="1" x14ac:dyDescent="0.25">
      <c r="A133" s="2"/>
      <c r="B133" s="2"/>
      <c r="C133" s="2"/>
      <c r="D133" s="2"/>
      <c r="E133" s="2"/>
      <c r="F133" s="2"/>
      <c r="G133" s="2"/>
      <c r="H133" s="3"/>
      <c r="I133" s="2"/>
      <c r="J133" s="2"/>
      <c r="K133" s="2"/>
      <c r="L133" s="2"/>
      <c r="M133" s="2"/>
      <c r="N133" s="2"/>
      <c r="O133" s="2"/>
      <c r="P133" s="2"/>
      <c r="Q133" s="2"/>
      <c r="R133" s="33"/>
      <c r="S133" s="2"/>
      <c r="T133" s="2"/>
      <c r="U133" s="2"/>
      <c r="V133" s="2"/>
      <c r="W133" s="2"/>
      <c r="X133" s="2"/>
      <c r="Y133" s="2"/>
    </row>
    <row r="134" spans="1:25" ht="15.75" customHeight="1" x14ac:dyDescent="0.25">
      <c r="A134" s="2"/>
      <c r="B134" s="2"/>
      <c r="C134" s="2"/>
      <c r="D134" s="2"/>
      <c r="E134" s="2"/>
      <c r="F134" s="2"/>
      <c r="G134" s="2"/>
      <c r="H134" s="3"/>
      <c r="I134" s="2"/>
      <c r="J134" s="2"/>
      <c r="K134" s="2"/>
      <c r="L134" s="2"/>
      <c r="M134" s="2"/>
      <c r="N134" s="2"/>
      <c r="O134" s="2"/>
      <c r="P134" s="2"/>
      <c r="Q134" s="2"/>
      <c r="R134" s="33"/>
      <c r="S134" s="2"/>
      <c r="T134" s="2"/>
      <c r="U134" s="2"/>
      <c r="V134" s="2"/>
      <c r="W134" s="2"/>
      <c r="X134" s="2"/>
      <c r="Y134" s="2"/>
    </row>
    <row r="135" spans="1:25" ht="15.75" customHeight="1" x14ac:dyDescent="0.25">
      <c r="A135" s="2"/>
      <c r="B135" s="2"/>
      <c r="C135" s="2"/>
      <c r="D135" s="2"/>
      <c r="E135" s="2"/>
      <c r="F135" s="2"/>
      <c r="G135" s="2"/>
      <c r="H135" s="3"/>
      <c r="I135" s="2"/>
      <c r="J135" s="2"/>
      <c r="K135" s="2"/>
      <c r="L135" s="2"/>
      <c r="M135" s="2"/>
      <c r="N135" s="2"/>
      <c r="O135" s="2"/>
      <c r="P135" s="2"/>
      <c r="Q135" s="2"/>
      <c r="R135" s="33"/>
      <c r="S135" s="2"/>
      <c r="T135" s="2"/>
      <c r="U135" s="2"/>
      <c r="V135" s="2"/>
      <c r="W135" s="2"/>
      <c r="X135" s="2"/>
      <c r="Y135" s="2"/>
    </row>
    <row r="136" spans="1:25" ht="15.75" customHeight="1" x14ac:dyDescent="0.25">
      <c r="A136" s="2"/>
      <c r="B136" s="2"/>
      <c r="C136" s="2"/>
      <c r="D136" s="2"/>
      <c r="E136" s="2"/>
      <c r="F136" s="2"/>
      <c r="G136" s="2"/>
      <c r="H136" s="3"/>
      <c r="I136" s="2"/>
      <c r="J136" s="2"/>
      <c r="K136" s="2"/>
      <c r="L136" s="2"/>
      <c r="M136" s="2"/>
      <c r="N136" s="2"/>
      <c r="O136" s="2"/>
      <c r="P136" s="2"/>
      <c r="Q136" s="2"/>
      <c r="R136" s="33"/>
      <c r="S136" s="2"/>
      <c r="T136" s="2"/>
      <c r="U136" s="2"/>
      <c r="V136" s="2"/>
      <c r="W136" s="2"/>
      <c r="X136" s="2"/>
      <c r="Y136" s="2"/>
    </row>
    <row r="137" spans="1:25" ht="15.75" customHeight="1" x14ac:dyDescent="0.25">
      <c r="A137" s="2"/>
      <c r="B137" s="2"/>
      <c r="C137" s="2"/>
      <c r="D137" s="2"/>
      <c r="E137" s="2"/>
      <c r="F137" s="2"/>
      <c r="G137" s="2"/>
      <c r="H137" s="3"/>
      <c r="I137" s="2"/>
      <c r="J137" s="2"/>
      <c r="K137" s="2"/>
      <c r="L137" s="2"/>
      <c r="M137" s="2"/>
      <c r="N137" s="2"/>
      <c r="O137" s="2"/>
      <c r="P137" s="2"/>
      <c r="Q137" s="2"/>
      <c r="R137" s="33"/>
      <c r="S137" s="2"/>
      <c r="T137" s="2"/>
      <c r="U137" s="2"/>
      <c r="V137" s="2"/>
      <c r="W137" s="2"/>
      <c r="X137" s="2"/>
      <c r="Y137" s="2"/>
    </row>
    <row r="138" spans="1:25" ht="15.75" customHeight="1" x14ac:dyDescent="0.25">
      <c r="A138" s="2"/>
      <c r="B138" s="2"/>
      <c r="C138" s="2"/>
      <c r="D138" s="2"/>
      <c r="E138" s="2"/>
      <c r="F138" s="2"/>
      <c r="G138" s="2"/>
      <c r="H138" s="3"/>
      <c r="I138" s="2"/>
      <c r="J138" s="2"/>
      <c r="K138" s="2"/>
      <c r="L138" s="2"/>
      <c r="M138" s="2"/>
      <c r="N138" s="2"/>
      <c r="O138" s="2"/>
      <c r="P138" s="2"/>
      <c r="Q138" s="2"/>
      <c r="R138" s="33"/>
      <c r="S138" s="2"/>
      <c r="T138" s="2"/>
      <c r="U138" s="2"/>
      <c r="V138" s="2"/>
      <c r="W138" s="2"/>
      <c r="X138" s="2"/>
      <c r="Y138" s="2"/>
    </row>
    <row r="139" spans="1:25" ht="15.75" customHeight="1" x14ac:dyDescent="0.25">
      <c r="A139" s="2"/>
      <c r="B139" s="2"/>
      <c r="C139" s="2"/>
      <c r="D139" s="2"/>
      <c r="E139" s="2"/>
      <c r="F139" s="2"/>
      <c r="G139" s="2"/>
      <c r="H139" s="3"/>
      <c r="I139" s="2"/>
      <c r="J139" s="2"/>
      <c r="K139" s="2"/>
      <c r="L139" s="2"/>
      <c r="M139" s="2"/>
      <c r="N139" s="2"/>
      <c r="O139" s="2"/>
      <c r="P139" s="2"/>
      <c r="Q139" s="2"/>
      <c r="R139" s="33"/>
      <c r="S139" s="2"/>
      <c r="T139" s="2"/>
      <c r="U139" s="2"/>
      <c r="V139" s="2"/>
      <c r="W139" s="2"/>
      <c r="X139" s="2"/>
      <c r="Y139" s="2"/>
    </row>
    <row r="140" spans="1:25" ht="15.75" customHeight="1" x14ac:dyDescent="0.25">
      <c r="A140" s="2"/>
      <c r="B140" s="2"/>
      <c r="C140" s="2"/>
      <c r="D140" s="2"/>
      <c r="E140" s="2"/>
      <c r="F140" s="2"/>
      <c r="G140" s="2"/>
      <c r="H140" s="3"/>
      <c r="I140" s="2"/>
      <c r="J140" s="2"/>
      <c r="K140" s="2"/>
      <c r="L140" s="2"/>
      <c r="M140" s="2"/>
      <c r="N140" s="2"/>
      <c r="O140" s="2"/>
      <c r="P140" s="2"/>
      <c r="Q140" s="2"/>
      <c r="R140" s="33"/>
      <c r="S140" s="2"/>
      <c r="T140" s="2"/>
      <c r="U140" s="2"/>
      <c r="V140" s="2"/>
      <c r="W140" s="2"/>
      <c r="X140" s="2"/>
      <c r="Y140" s="2"/>
    </row>
    <row r="141" spans="1:25" ht="15.75" customHeight="1" x14ac:dyDescent="0.25">
      <c r="A141" s="2"/>
      <c r="B141" s="2"/>
      <c r="C141" s="2"/>
      <c r="D141" s="2"/>
      <c r="E141" s="2"/>
      <c r="F141" s="2"/>
      <c r="G141" s="2"/>
      <c r="H141" s="3"/>
      <c r="I141" s="2"/>
      <c r="J141" s="2"/>
      <c r="K141" s="2"/>
      <c r="L141" s="2"/>
      <c r="M141" s="2"/>
      <c r="N141" s="2"/>
      <c r="O141" s="2"/>
      <c r="P141" s="2"/>
      <c r="Q141" s="2"/>
      <c r="R141" s="33"/>
      <c r="S141" s="2"/>
      <c r="T141" s="2"/>
      <c r="U141" s="2"/>
      <c r="V141" s="2"/>
      <c r="W141" s="2"/>
      <c r="X141" s="2"/>
      <c r="Y141" s="2"/>
    </row>
    <row r="142" spans="1:25" ht="15.75" customHeight="1" x14ac:dyDescent="0.25">
      <c r="A142" s="2"/>
      <c r="B142" s="2"/>
      <c r="C142" s="2"/>
      <c r="D142" s="2"/>
      <c r="E142" s="2"/>
      <c r="F142" s="2"/>
      <c r="G142" s="2"/>
      <c r="H142" s="3"/>
      <c r="I142" s="2"/>
      <c r="J142" s="2"/>
      <c r="K142" s="2"/>
      <c r="L142" s="2"/>
      <c r="M142" s="2"/>
      <c r="N142" s="2"/>
      <c r="O142" s="2"/>
      <c r="P142" s="2"/>
      <c r="Q142" s="2"/>
      <c r="R142" s="33"/>
      <c r="S142" s="2"/>
      <c r="T142" s="2"/>
      <c r="U142" s="2"/>
      <c r="V142" s="2"/>
      <c r="W142" s="2"/>
      <c r="X142" s="2"/>
      <c r="Y142" s="2"/>
    </row>
    <row r="143" spans="1:25" ht="15.75" customHeight="1" x14ac:dyDescent="0.25">
      <c r="A143" s="2"/>
      <c r="B143" s="2"/>
      <c r="C143" s="2"/>
      <c r="D143" s="2"/>
      <c r="E143" s="2"/>
      <c r="F143" s="2"/>
      <c r="G143" s="2"/>
      <c r="H143" s="3"/>
      <c r="I143" s="2"/>
      <c r="J143" s="2"/>
      <c r="K143" s="2"/>
      <c r="L143" s="2"/>
      <c r="M143" s="2"/>
      <c r="N143" s="2"/>
      <c r="O143" s="2"/>
      <c r="P143" s="2"/>
      <c r="Q143" s="2"/>
      <c r="R143" s="33"/>
      <c r="S143" s="2"/>
      <c r="T143" s="2"/>
      <c r="U143" s="2"/>
      <c r="V143" s="2"/>
      <c r="W143" s="2"/>
      <c r="X143" s="2"/>
      <c r="Y143" s="2"/>
    </row>
    <row r="144" spans="1:25" ht="15.75" customHeight="1" x14ac:dyDescent="0.25">
      <c r="A144" s="2"/>
      <c r="B144" s="2"/>
      <c r="C144" s="2"/>
      <c r="D144" s="2"/>
      <c r="E144" s="2"/>
      <c r="F144" s="2"/>
      <c r="G144" s="2"/>
      <c r="H144" s="3"/>
      <c r="I144" s="2"/>
      <c r="J144" s="2"/>
      <c r="K144" s="2"/>
      <c r="L144" s="2"/>
      <c r="M144" s="2"/>
      <c r="N144" s="2"/>
      <c r="O144" s="2"/>
      <c r="P144" s="2"/>
      <c r="Q144" s="2"/>
      <c r="R144" s="33"/>
      <c r="S144" s="2"/>
      <c r="T144" s="2"/>
      <c r="U144" s="2"/>
      <c r="V144" s="2"/>
      <c r="W144" s="2"/>
      <c r="X144" s="2"/>
      <c r="Y144" s="2"/>
    </row>
    <row r="145" spans="1:25" ht="15.75" customHeight="1" x14ac:dyDescent="0.25">
      <c r="A145" s="2"/>
      <c r="B145" s="2"/>
      <c r="C145" s="2"/>
      <c r="D145" s="2"/>
      <c r="E145" s="2"/>
      <c r="F145" s="2"/>
      <c r="G145" s="2"/>
      <c r="H145" s="3"/>
      <c r="I145" s="2"/>
      <c r="J145" s="2"/>
      <c r="K145" s="2"/>
      <c r="L145" s="2"/>
      <c r="M145" s="2"/>
      <c r="N145" s="2"/>
      <c r="O145" s="2"/>
      <c r="P145" s="2"/>
      <c r="Q145" s="2"/>
      <c r="R145" s="33"/>
      <c r="S145" s="2"/>
      <c r="T145" s="2"/>
      <c r="U145" s="2"/>
      <c r="V145" s="2"/>
      <c r="W145" s="2"/>
      <c r="X145" s="2"/>
      <c r="Y145" s="2"/>
    </row>
    <row r="146" spans="1:25" ht="15.75" customHeight="1" x14ac:dyDescent="0.25">
      <c r="A146" s="2"/>
      <c r="B146" s="2"/>
      <c r="C146" s="2"/>
      <c r="D146" s="2"/>
      <c r="E146" s="2"/>
      <c r="F146" s="2"/>
      <c r="G146" s="2"/>
      <c r="H146" s="3"/>
      <c r="I146" s="2"/>
      <c r="J146" s="2"/>
      <c r="K146" s="2"/>
      <c r="L146" s="2"/>
      <c r="M146" s="2"/>
      <c r="N146" s="2"/>
      <c r="O146" s="2"/>
      <c r="P146" s="2"/>
      <c r="Q146" s="2"/>
      <c r="R146" s="33"/>
      <c r="S146" s="2"/>
      <c r="T146" s="2"/>
      <c r="U146" s="2"/>
      <c r="V146" s="2"/>
      <c r="W146" s="2"/>
      <c r="X146" s="2"/>
      <c r="Y146" s="2"/>
    </row>
    <row r="147" spans="1:25" ht="15.75" customHeight="1" x14ac:dyDescent="0.25">
      <c r="A147" s="2"/>
      <c r="B147" s="2"/>
      <c r="C147" s="2"/>
      <c r="D147" s="2"/>
      <c r="E147" s="2"/>
      <c r="F147" s="2"/>
      <c r="G147" s="2"/>
      <c r="H147" s="3"/>
      <c r="I147" s="2"/>
      <c r="J147" s="2"/>
      <c r="K147" s="2"/>
      <c r="L147" s="2"/>
      <c r="M147" s="2"/>
      <c r="N147" s="2"/>
      <c r="O147" s="2"/>
      <c r="P147" s="2"/>
      <c r="Q147" s="2"/>
      <c r="R147" s="33"/>
      <c r="S147" s="2"/>
      <c r="T147" s="2"/>
      <c r="U147" s="2"/>
      <c r="V147" s="2"/>
      <c r="W147" s="2"/>
      <c r="X147" s="2"/>
      <c r="Y147" s="2"/>
    </row>
    <row r="148" spans="1:25" ht="15.75" customHeight="1" x14ac:dyDescent="0.25">
      <c r="A148" s="2"/>
      <c r="B148" s="2"/>
      <c r="C148" s="2"/>
      <c r="D148" s="2"/>
      <c r="E148" s="2"/>
      <c r="F148" s="2"/>
      <c r="G148" s="2"/>
      <c r="H148" s="3"/>
      <c r="I148" s="2"/>
      <c r="J148" s="2"/>
      <c r="K148" s="2"/>
      <c r="L148" s="2"/>
      <c r="M148" s="2"/>
      <c r="N148" s="2"/>
      <c r="O148" s="2"/>
      <c r="P148" s="2"/>
      <c r="Q148" s="2"/>
      <c r="R148" s="33"/>
      <c r="S148" s="2"/>
      <c r="T148" s="2"/>
      <c r="U148" s="2"/>
      <c r="V148" s="2"/>
      <c r="W148" s="2"/>
      <c r="X148" s="2"/>
      <c r="Y148" s="2"/>
    </row>
    <row r="149" spans="1:25" ht="15.75" customHeight="1" x14ac:dyDescent="0.25">
      <c r="A149" s="2"/>
      <c r="B149" s="2"/>
      <c r="C149" s="2"/>
      <c r="D149" s="2"/>
      <c r="E149" s="2"/>
      <c r="F149" s="2"/>
      <c r="G149" s="2"/>
      <c r="H149" s="3"/>
      <c r="I149" s="2"/>
      <c r="J149" s="2"/>
      <c r="K149" s="2"/>
      <c r="L149" s="2"/>
      <c r="M149" s="2"/>
      <c r="N149" s="2"/>
      <c r="O149" s="2"/>
      <c r="P149" s="2"/>
      <c r="Q149" s="2"/>
      <c r="R149" s="33"/>
      <c r="S149" s="2"/>
      <c r="T149" s="2"/>
      <c r="U149" s="2"/>
      <c r="V149" s="2"/>
      <c r="W149" s="2"/>
      <c r="X149" s="2"/>
      <c r="Y149" s="2"/>
    </row>
    <row r="150" spans="1:25" ht="15.75" customHeight="1" x14ac:dyDescent="0.25">
      <c r="A150" s="2"/>
      <c r="B150" s="2"/>
      <c r="C150" s="2"/>
      <c r="D150" s="2"/>
      <c r="E150" s="2"/>
      <c r="F150" s="2"/>
      <c r="G150" s="2"/>
      <c r="H150" s="3"/>
      <c r="I150" s="2"/>
      <c r="J150" s="2"/>
      <c r="K150" s="2"/>
      <c r="L150" s="2"/>
      <c r="M150" s="2"/>
      <c r="N150" s="2"/>
      <c r="O150" s="2"/>
      <c r="P150" s="2"/>
      <c r="Q150" s="2"/>
      <c r="R150" s="33"/>
      <c r="S150" s="2"/>
      <c r="T150" s="2"/>
      <c r="U150" s="2"/>
      <c r="V150" s="2"/>
      <c r="W150" s="2"/>
      <c r="X150" s="2"/>
      <c r="Y150" s="2"/>
    </row>
    <row r="151" spans="1:25" ht="15.75" customHeight="1" x14ac:dyDescent="0.25">
      <c r="A151" s="2"/>
      <c r="B151" s="2"/>
      <c r="C151" s="2"/>
      <c r="D151" s="2"/>
      <c r="E151" s="2"/>
      <c r="F151" s="2"/>
      <c r="G151" s="2"/>
      <c r="H151" s="3"/>
      <c r="I151" s="2"/>
      <c r="J151" s="2"/>
      <c r="K151" s="2"/>
      <c r="L151" s="2"/>
      <c r="M151" s="2"/>
      <c r="N151" s="2"/>
      <c r="O151" s="2"/>
      <c r="P151" s="2"/>
      <c r="Q151" s="2"/>
      <c r="R151" s="33"/>
      <c r="S151" s="2"/>
      <c r="T151" s="2"/>
      <c r="U151" s="2"/>
      <c r="V151" s="2"/>
      <c r="W151" s="2"/>
      <c r="X151" s="2"/>
      <c r="Y151" s="2"/>
    </row>
    <row r="152" spans="1:25" ht="15.75" customHeight="1" x14ac:dyDescent="0.25">
      <c r="A152" s="2"/>
      <c r="B152" s="2"/>
      <c r="C152" s="2"/>
      <c r="D152" s="2"/>
      <c r="E152" s="2"/>
      <c r="F152" s="2"/>
      <c r="G152" s="2"/>
      <c r="H152" s="3"/>
      <c r="I152" s="2"/>
      <c r="J152" s="2"/>
      <c r="K152" s="2"/>
      <c r="L152" s="2"/>
      <c r="M152" s="2"/>
      <c r="N152" s="2"/>
      <c r="O152" s="2"/>
      <c r="P152" s="2"/>
      <c r="Q152" s="2"/>
      <c r="R152" s="33"/>
      <c r="S152" s="2"/>
      <c r="T152" s="2"/>
      <c r="U152" s="2"/>
      <c r="V152" s="2"/>
      <c r="W152" s="2"/>
      <c r="X152" s="2"/>
      <c r="Y152" s="2"/>
    </row>
    <row r="153" spans="1:25" ht="15.75" customHeight="1" x14ac:dyDescent="0.25">
      <c r="A153" s="2"/>
      <c r="B153" s="2"/>
      <c r="C153" s="2"/>
      <c r="D153" s="2"/>
      <c r="E153" s="2"/>
      <c r="F153" s="2"/>
      <c r="G153" s="2"/>
      <c r="H153" s="3"/>
      <c r="I153" s="2"/>
      <c r="J153" s="2"/>
      <c r="K153" s="2"/>
      <c r="L153" s="2"/>
      <c r="M153" s="2"/>
      <c r="N153" s="2"/>
      <c r="O153" s="2"/>
      <c r="P153" s="2"/>
      <c r="Q153" s="2"/>
      <c r="R153" s="33"/>
      <c r="S153" s="2"/>
      <c r="T153" s="2"/>
      <c r="U153" s="2"/>
      <c r="V153" s="2"/>
      <c r="W153" s="2"/>
      <c r="X153" s="2"/>
      <c r="Y153" s="2"/>
    </row>
    <row r="154" spans="1:25" ht="15.75" customHeight="1" x14ac:dyDescent="0.25">
      <c r="A154" s="2"/>
      <c r="B154" s="2"/>
      <c r="C154" s="2"/>
      <c r="D154" s="2"/>
      <c r="E154" s="2"/>
      <c r="F154" s="2"/>
      <c r="G154" s="2"/>
      <c r="H154" s="3"/>
      <c r="I154" s="2"/>
      <c r="J154" s="2"/>
      <c r="K154" s="2"/>
      <c r="L154" s="2"/>
      <c r="M154" s="2"/>
      <c r="N154" s="2"/>
      <c r="O154" s="2"/>
      <c r="P154" s="2"/>
      <c r="Q154" s="2"/>
      <c r="R154" s="33"/>
      <c r="S154" s="2"/>
      <c r="T154" s="2"/>
      <c r="U154" s="2"/>
      <c r="V154" s="2"/>
      <c r="W154" s="2"/>
      <c r="X154" s="2"/>
      <c r="Y154" s="2"/>
    </row>
    <row r="155" spans="1:25" ht="15.75" customHeight="1" x14ac:dyDescent="0.25">
      <c r="A155" s="2"/>
      <c r="B155" s="2"/>
      <c r="C155" s="2"/>
      <c r="D155" s="2"/>
      <c r="E155" s="2"/>
      <c r="F155" s="2"/>
      <c r="G155" s="2"/>
      <c r="H155" s="3"/>
      <c r="I155" s="2"/>
      <c r="J155" s="2"/>
      <c r="K155" s="2"/>
      <c r="L155" s="2"/>
      <c r="M155" s="2"/>
      <c r="N155" s="2"/>
      <c r="O155" s="2"/>
      <c r="P155" s="2"/>
      <c r="Q155" s="2"/>
      <c r="R155" s="33"/>
      <c r="S155" s="2"/>
      <c r="T155" s="2"/>
      <c r="U155" s="2"/>
      <c r="V155" s="2"/>
      <c r="W155" s="2"/>
      <c r="X155" s="2"/>
      <c r="Y155" s="2"/>
    </row>
    <row r="156" spans="1:25" ht="15.75" customHeight="1" x14ac:dyDescent="0.25">
      <c r="A156" s="2"/>
      <c r="B156" s="2"/>
      <c r="C156" s="2"/>
      <c r="D156" s="2"/>
      <c r="E156" s="2"/>
      <c r="F156" s="2"/>
      <c r="G156" s="2"/>
      <c r="H156" s="3"/>
      <c r="I156" s="2"/>
      <c r="J156" s="2"/>
      <c r="K156" s="2"/>
      <c r="L156" s="2"/>
      <c r="M156" s="2"/>
      <c r="N156" s="2"/>
      <c r="O156" s="2"/>
      <c r="P156" s="2"/>
      <c r="Q156" s="2"/>
      <c r="R156" s="33"/>
      <c r="S156" s="2"/>
      <c r="T156" s="2"/>
      <c r="U156" s="2"/>
      <c r="V156" s="2"/>
      <c r="W156" s="2"/>
      <c r="X156" s="2"/>
      <c r="Y156" s="2"/>
    </row>
    <row r="157" spans="1:25" ht="15.75" customHeight="1" x14ac:dyDescent="0.25">
      <c r="A157" s="2"/>
      <c r="B157" s="2"/>
      <c r="C157" s="2"/>
      <c r="D157" s="2"/>
      <c r="E157" s="2"/>
      <c r="F157" s="2"/>
      <c r="G157" s="2"/>
      <c r="H157" s="3"/>
      <c r="I157" s="2"/>
      <c r="J157" s="2"/>
      <c r="K157" s="2"/>
      <c r="L157" s="2"/>
      <c r="M157" s="2"/>
      <c r="N157" s="2"/>
      <c r="O157" s="2"/>
      <c r="P157" s="2"/>
      <c r="Q157" s="2"/>
      <c r="R157" s="33"/>
      <c r="S157" s="2"/>
      <c r="T157" s="2"/>
      <c r="U157" s="2"/>
      <c r="V157" s="2"/>
      <c r="W157" s="2"/>
      <c r="X157" s="2"/>
      <c r="Y157" s="2"/>
    </row>
    <row r="158" spans="1:25" ht="15.75" customHeight="1" x14ac:dyDescent="0.25">
      <c r="A158" s="2"/>
      <c r="B158" s="2"/>
      <c r="C158" s="2"/>
      <c r="D158" s="2"/>
      <c r="E158" s="2"/>
      <c r="F158" s="2"/>
      <c r="G158" s="2"/>
      <c r="H158" s="3"/>
      <c r="I158" s="2"/>
      <c r="J158" s="2"/>
      <c r="K158" s="2"/>
      <c r="L158" s="2"/>
      <c r="M158" s="2"/>
      <c r="N158" s="2"/>
      <c r="O158" s="2"/>
      <c r="P158" s="2"/>
      <c r="Q158" s="2"/>
      <c r="R158" s="33"/>
      <c r="S158" s="2"/>
      <c r="T158" s="2"/>
      <c r="U158" s="2"/>
      <c r="V158" s="2"/>
      <c r="W158" s="2"/>
      <c r="X158" s="2"/>
      <c r="Y158" s="2"/>
    </row>
    <row r="159" spans="1:25" ht="15.75" customHeight="1" x14ac:dyDescent="0.25">
      <c r="A159" s="2"/>
      <c r="B159" s="2"/>
      <c r="C159" s="2"/>
      <c r="D159" s="2"/>
      <c r="E159" s="2"/>
      <c r="F159" s="2"/>
      <c r="G159" s="2"/>
      <c r="H159" s="3"/>
      <c r="I159" s="2"/>
      <c r="J159" s="2"/>
      <c r="K159" s="2"/>
      <c r="L159" s="2"/>
      <c r="M159" s="2"/>
      <c r="N159" s="2"/>
      <c r="O159" s="2"/>
      <c r="P159" s="2"/>
      <c r="Q159" s="2"/>
      <c r="R159" s="33"/>
      <c r="S159" s="2"/>
      <c r="T159" s="2"/>
      <c r="U159" s="2"/>
      <c r="V159" s="2"/>
      <c r="W159" s="2"/>
      <c r="X159" s="2"/>
      <c r="Y159" s="2"/>
    </row>
    <row r="160" spans="1:25" ht="15.75" customHeight="1" x14ac:dyDescent="0.25">
      <c r="A160" s="2"/>
      <c r="B160" s="2"/>
      <c r="C160" s="2"/>
      <c r="D160" s="2"/>
      <c r="E160" s="2"/>
      <c r="F160" s="2"/>
      <c r="G160" s="2"/>
      <c r="H160" s="3"/>
      <c r="I160" s="2"/>
      <c r="J160" s="2"/>
      <c r="K160" s="2"/>
      <c r="L160" s="2"/>
      <c r="M160" s="2"/>
      <c r="N160" s="2"/>
      <c r="O160" s="2"/>
      <c r="P160" s="2"/>
      <c r="Q160" s="2"/>
      <c r="R160" s="33"/>
      <c r="S160" s="2"/>
      <c r="T160" s="2"/>
      <c r="U160" s="2"/>
      <c r="V160" s="2"/>
      <c r="W160" s="2"/>
      <c r="X160" s="2"/>
      <c r="Y160" s="2"/>
    </row>
    <row r="161" spans="1:25" ht="15.75" customHeight="1" x14ac:dyDescent="0.25">
      <c r="A161" s="2"/>
      <c r="B161" s="2"/>
      <c r="C161" s="2"/>
      <c r="D161" s="2"/>
      <c r="E161" s="2"/>
      <c r="F161" s="2"/>
      <c r="G161" s="2"/>
      <c r="H161" s="3"/>
      <c r="I161" s="2"/>
      <c r="J161" s="2"/>
      <c r="K161" s="2"/>
      <c r="L161" s="2"/>
      <c r="M161" s="2"/>
      <c r="N161" s="2"/>
      <c r="O161" s="2"/>
      <c r="P161" s="2"/>
      <c r="Q161" s="2"/>
      <c r="R161" s="33"/>
      <c r="S161" s="2"/>
      <c r="T161" s="2"/>
      <c r="U161" s="2"/>
      <c r="V161" s="2"/>
      <c r="W161" s="2"/>
      <c r="X161" s="2"/>
      <c r="Y161" s="2"/>
    </row>
    <row r="162" spans="1:25" ht="15.75" customHeight="1" x14ac:dyDescent="0.25">
      <c r="A162" s="2"/>
      <c r="B162" s="2"/>
      <c r="C162" s="2"/>
      <c r="D162" s="2"/>
      <c r="E162" s="2"/>
      <c r="F162" s="2"/>
      <c r="G162" s="2"/>
      <c r="H162" s="3"/>
      <c r="I162" s="2"/>
      <c r="J162" s="2"/>
      <c r="K162" s="2"/>
      <c r="L162" s="2"/>
      <c r="M162" s="2"/>
      <c r="N162" s="2"/>
      <c r="O162" s="2"/>
      <c r="P162" s="2"/>
      <c r="Q162" s="2"/>
      <c r="R162" s="33"/>
      <c r="S162" s="2"/>
      <c r="T162" s="2"/>
      <c r="U162" s="2"/>
      <c r="V162" s="2"/>
      <c r="W162" s="2"/>
      <c r="X162" s="2"/>
      <c r="Y162" s="2"/>
    </row>
    <row r="163" spans="1:25" ht="15.75" customHeight="1" x14ac:dyDescent="0.25">
      <c r="A163" s="2"/>
      <c r="B163" s="2"/>
      <c r="C163" s="2"/>
      <c r="D163" s="2"/>
      <c r="E163" s="2"/>
      <c r="F163" s="2"/>
      <c r="G163" s="2"/>
      <c r="H163" s="3"/>
      <c r="I163" s="2"/>
      <c r="J163" s="2"/>
      <c r="K163" s="2"/>
      <c r="L163" s="2"/>
      <c r="M163" s="2"/>
      <c r="N163" s="2"/>
      <c r="O163" s="2"/>
      <c r="P163" s="2"/>
      <c r="Q163" s="2"/>
      <c r="R163" s="33"/>
      <c r="S163" s="2"/>
      <c r="T163" s="2"/>
      <c r="U163" s="2"/>
      <c r="V163" s="2"/>
      <c r="W163" s="2"/>
      <c r="X163" s="2"/>
      <c r="Y163" s="2"/>
    </row>
    <row r="164" spans="1:25" ht="15.75" customHeight="1" x14ac:dyDescent="0.25">
      <c r="A164" s="2"/>
      <c r="B164" s="2"/>
      <c r="C164" s="2"/>
      <c r="D164" s="2"/>
      <c r="E164" s="2"/>
      <c r="F164" s="2"/>
      <c r="G164" s="2"/>
      <c r="H164" s="3"/>
      <c r="I164" s="2"/>
      <c r="J164" s="2"/>
      <c r="K164" s="2"/>
      <c r="L164" s="2"/>
      <c r="M164" s="2"/>
      <c r="N164" s="2"/>
      <c r="O164" s="2"/>
      <c r="P164" s="2"/>
      <c r="Q164" s="2"/>
      <c r="R164" s="33"/>
      <c r="S164" s="2"/>
      <c r="T164" s="2"/>
      <c r="U164" s="2"/>
      <c r="V164" s="2"/>
      <c r="W164" s="2"/>
      <c r="X164" s="2"/>
      <c r="Y164" s="2"/>
    </row>
    <row r="165" spans="1:25" ht="15.75" customHeight="1" x14ac:dyDescent="0.25">
      <c r="A165" s="2"/>
      <c r="B165" s="2"/>
      <c r="C165" s="2"/>
      <c r="D165" s="2"/>
      <c r="E165" s="2"/>
      <c r="F165" s="2"/>
      <c r="G165" s="2"/>
      <c r="H165" s="3"/>
      <c r="I165" s="2"/>
      <c r="J165" s="2"/>
      <c r="K165" s="2"/>
      <c r="L165" s="2"/>
      <c r="M165" s="2"/>
      <c r="N165" s="2"/>
      <c r="O165" s="2"/>
      <c r="P165" s="2"/>
      <c r="Q165" s="2"/>
      <c r="R165" s="33"/>
      <c r="S165" s="2"/>
      <c r="T165" s="2"/>
      <c r="U165" s="2"/>
      <c r="V165" s="2"/>
      <c r="W165" s="2"/>
      <c r="X165" s="2"/>
      <c r="Y165" s="2"/>
    </row>
    <row r="166" spans="1:25" ht="15.75" customHeight="1" x14ac:dyDescent="0.25">
      <c r="A166" s="2"/>
      <c r="B166" s="2"/>
      <c r="C166" s="2"/>
      <c r="D166" s="2"/>
      <c r="E166" s="2"/>
      <c r="F166" s="2"/>
      <c r="G166" s="2"/>
      <c r="H166" s="3"/>
      <c r="I166" s="2"/>
      <c r="J166" s="2"/>
      <c r="K166" s="2"/>
      <c r="L166" s="2"/>
      <c r="M166" s="2"/>
      <c r="N166" s="2"/>
      <c r="O166" s="2"/>
      <c r="P166" s="2"/>
      <c r="Q166" s="2"/>
      <c r="R166" s="33"/>
      <c r="S166" s="2"/>
      <c r="T166" s="2"/>
      <c r="U166" s="2"/>
      <c r="V166" s="2"/>
      <c r="W166" s="2"/>
      <c r="X166" s="2"/>
      <c r="Y166" s="2"/>
    </row>
    <row r="167" spans="1:25" ht="15.75" customHeight="1" x14ac:dyDescent="0.25">
      <c r="A167" s="2"/>
      <c r="B167" s="2"/>
      <c r="C167" s="2"/>
      <c r="D167" s="2"/>
      <c r="E167" s="2"/>
      <c r="F167" s="2"/>
      <c r="G167" s="2"/>
      <c r="H167" s="3"/>
      <c r="I167" s="2"/>
      <c r="J167" s="2"/>
      <c r="K167" s="2"/>
      <c r="L167" s="2"/>
      <c r="M167" s="2"/>
      <c r="N167" s="2"/>
      <c r="O167" s="2"/>
      <c r="P167" s="2"/>
      <c r="Q167" s="2"/>
      <c r="R167" s="33"/>
      <c r="S167" s="2"/>
      <c r="T167" s="2"/>
      <c r="U167" s="2"/>
      <c r="V167" s="2"/>
      <c r="W167" s="2"/>
      <c r="X167" s="2"/>
      <c r="Y167" s="2"/>
    </row>
    <row r="168" spans="1:25" ht="15.75" customHeight="1" x14ac:dyDescent="0.25">
      <c r="A168" s="2"/>
      <c r="B168" s="2"/>
      <c r="C168" s="2"/>
      <c r="D168" s="2"/>
      <c r="E168" s="2"/>
      <c r="F168" s="2"/>
      <c r="G168" s="2"/>
      <c r="H168" s="3"/>
      <c r="I168" s="2"/>
      <c r="J168" s="2"/>
      <c r="K168" s="2"/>
      <c r="L168" s="2"/>
      <c r="M168" s="2"/>
      <c r="N168" s="2"/>
      <c r="O168" s="2"/>
      <c r="P168" s="2"/>
      <c r="Q168" s="2"/>
      <c r="R168" s="33"/>
      <c r="S168" s="2"/>
      <c r="T168" s="2"/>
      <c r="U168" s="2"/>
      <c r="V168" s="2"/>
      <c r="W168" s="2"/>
      <c r="X168" s="2"/>
      <c r="Y168" s="2"/>
    </row>
    <row r="169" spans="1:25" ht="15.75" customHeight="1" x14ac:dyDescent="0.25">
      <c r="A169" s="2"/>
      <c r="B169" s="2"/>
      <c r="C169" s="2"/>
      <c r="D169" s="2"/>
      <c r="E169" s="2"/>
      <c r="F169" s="2"/>
      <c r="G169" s="2"/>
      <c r="H169" s="3"/>
      <c r="I169" s="2"/>
      <c r="J169" s="2"/>
      <c r="K169" s="2"/>
      <c r="L169" s="2"/>
      <c r="M169" s="2"/>
      <c r="N169" s="2"/>
      <c r="O169" s="2"/>
      <c r="P169" s="2"/>
      <c r="Q169" s="2"/>
      <c r="R169" s="33"/>
      <c r="S169" s="2"/>
      <c r="T169" s="2"/>
      <c r="U169" s="2"/>
      <c r="V169" s="2"/>
      <c r="W169" s="2"/>
      <c r="X169" s="2"/>
      <c r="Y169" s="2"/>
    </row>
    <row r="170" spans="1:25" ht="15.75" customHeight="1" x14ac:dyDescent="0.25">
      <c r="A170" s="2"/>
      <c r="B170" s="2"/>
      <c r="C170" s="2"/>
      <c r="D170" s="2"/>
      <c r="E170" s="2"/>
      <c r="F170" s="2"/>
      <c r="G170" s="2"/>
      <c r="H170" s="3"/>
      <c r="I170" s="2"/>
      <c r="J170" s="2"/>
      <c r="K170" s="2"/>
      <c r="L170" s="2"/>
      <c r="M170" s="2"/>
      <c r="N170" s="2"/>
      <c r="O170" s="2"/>
      <c r="P170" s="2"/>
      <c r="Q170" s="2"/>
      <c r="R170" s="33"/>
      <c r="S170" s="2"/>
      <c r="T170" s="2"/>
      <c r="U170" s="2"/>
      <c r="V170" s="2"/>
      <c r="W170" s="2"/>
      <c r="X170" s="2"/>
      <c r="Y170" s="2"/>
    </row>
    <row r="171" spans="1:25" ht="15.75" customHeight="1" x14ac:dyDescent="0.25">
      <c r="A171" s="2"/>
      <c r="B171" s="2"/>
      <c r="C171" s="2"/>
      <c r="D171" s="2"/>
      <c r="E171" s="2"/>
      <c r="F171" s="2"/>
      <c r="G171" s="2"/>
      <c r="H171" s="3"/>
      <c r="I171" s="2"/>
      <c r="J171" s="2"/>
      <c r="K171" s="2"/>
      <c r="L171" s="2"/>
      <c r="M171" s="2"/>
      <c r="N171" s="2"/>
      <c r="O171" s="2"/>
      <c r="P171" s="2"/>
      <c r="Q171" s="2"/>
      <c r="R171" s="33"/>
      <c r="S171" s="2"/>
      <c r="T171" s="2"/>
      <c r="U171" s="2"/>
      <c r="V171" s="2"/>
      <c r="W171" s="2"/>
      <c r="X171" s="2"/>
      <c r="Y171" s="2"/>
    </row>
    <row r="172" spans="1:25" ht="15.75" customHeight="1" x14ac:dyDescent="0.25">
      <c r="A172" s="2"/>
      <c r="B172" s="2"/>
      <c r="C172" s="2"/>
      <c r="D172" s="2"/>
      <c r="E172" s="2"/>
      <c r="F172" s="2"/>
      <c r="G172" s="2"/>
      <c r="H172" s="3"/>
      <c r="I172" s="2"/>
      <c r="J172" s="2"/>
      <c r="K172" s="2"/>
      <c r="L172" s="2"/>
      <c r="M172" s="2"/>
      <c r="N172" s="2"/>
      <c r="O172" s="2"/>
      <c r="P172" s="2"/>
      <c r="Q172" s="2"/>
      <c r="R172" s="33"/>
      <c r="S172" s="2"/>
      <c r="T172" s="2"/>
      <c r="U172" s="2"/>
      <c r="V172" s="2"/>
      <c r="W172" s="2"/>
      <c r="X172" s="2"/>
      <c r="Y172" s="2"/>
    </row>
    <row r="173" spans="1:25" ht="15.75" customHeight="1" x14ac:dyDescent="0.25">
      <c r="A173" s="2"/>
      <c r="B173" s="2"/>
      <c r="C173" s="2"/>
      <c r="D173" s="2"/>
      <c r="E173" s="2"/>
      <c r="F173" s="2"/>
      <c r="G173" s="2"/>
      <c r="H173" s="3"/>
      <c r="I173" s="2"/>
      <c r="J173" s="2"/>
      <c r="K173" s="2"/>
      <c r="L173" s="2"/>
      <c r="M173" s="2"/>
      <c r="N173" s="2"/>
      <c r="O173" s="2"/>
      <c r="P173" s="2"/>
      <c r="Q173" s="2"/>
      <c r="R173" s="33"/>
      <c r="S173" s="2"/>
      <c r="T173" s="2"/>
      <c r="U173" s="2"/>
      <c r="V173" s="2"/>
      <c r="W173" s="2"/>
      <c r="X173" s="2"/>
      <c r="Y173" s="2"/>
    </row>
    <row r="174" spans="1:25" ht="15.75" customHeight="1" x14ac:dyDescent="0.25">
      <c r="A174" s="2"/>
      <c r="B174" s="2"/>
      <c r="C174" s="2"/>
      <c r="D174" s="2"/>
      <c r="E174" s="2"/>
      <c r="F174" s="2"/>
      <c r="G174" s="2"/>
      <c r="H174" s="3"/>
      <c r="I174" s="2"/>
      <c r="J174" s="2"/>
      <c r="K174" s="2"/>
      <c r="L174" s="2"/>
      <c r="M174" s="2"/>
      <c r="N174" s="2"/>
      <c r="O174" s="2"/>
      <c r="P174" s="2"/>
      <c r="Q174" s="2"/>
      <c r="R174" s="33"/>
      <c r="S174" s="2"/>
      <c r="T174" s="2"/>
      <c r="U174" s="2"/>
      <c r="V174" s="2"/>
      <c r="W174" s="2"/>
      <c r="X174" s="2"/>
      <c r="Y174" s="2"/>
    </row>
    <row r="175" spans="1:25" ht="15.75" customHeight="1" x14ac:dyDescent="0.25">
      <c r="A175" s="2"/>
      <c r="B175" s="2"/>
      <c r="C175" s="2"/>
      <c r="D175" s="2"/>
      <c r="E175" s="2"/>
      <c r="F175" s="2"/>
      <c r="G175" s="2"/>
      <c r="H175" s="3"/>
      <c r="I175" s="2"/>
      <c r="J175" s="2"/>
      <c r="K175" s="2"/>
      <c r="L175" s="2"/>
      <c r="M175" s="2"/>
      <c r="N175" s="2"/>
      <c r="O175" s="2"/>
      <c r="P175" s="2"/>
      <c r="Q175" s="2"/>
      <c r="R175" s="33"/>
      <c r="S175" s="2"/>
      <c r="T175" s="2"/>
      <c r="U175" s="2"/>
      <c r="V175" s="2"/>
      <c r="W175" s="2"/>
      <c r="X175" s="2"/>
      <c r="Y175" s="2"/>
    </row>
    <row r="176" spans="1:25" ht="15.75" customHeight="1" x14ac:dyDescent="0.25">
      <c r="A176" s="2"/>
      <c r="B176" s="2"/>
      <c r="C176" s="2"/>
      <c r="D176" s="2"/>
      <c r="E176" s="2"/>
      <c r="F176" s="2"/>
      <c r="G176" s="2"/>
      <c r="H176" s="3"/>
      <c r="I176" s="2"/>
      <c r="J176" s="2"/>
      <c r="K176" s="2"/>
      <c r="L176" s="2"/>
      <c r="M176" s="2"/>
      <c r="N176" s="2"/>
      <c r="O176" s="2"/>
      <c r="P176" s="2"/>
      <c r="Q176" s="2"/>
      <c r="R176" s="33"/>
      <c r="S176" s="2"/>
      <c r="T176" s="2"/>
      <c r="U176" s="2"/>
      <c r="V176" s="2"/>
      <c r="W176" s="2"/>
      <c r="X176" s="2"/>
      <c r="Y176" s="2"/>
    </row>
    <row r="177" spans="1:25" ht="15.75" customHeight="1" x14ac:dyDescent="0.25">
      <c r="A177" s="2"/>
      <c r="B177" s="2"/>
      <c r="C177" s="2"/>
      <c r="D177" s="2"/>
      <c r="E177" s="2"/>
      <c r="F177" s="2"/>
      <c r="G177" s="2"/>
      <c r="H177" s="3"/>
      <c r="I177" s="2"/>
      <c r="J177" s="2"/>
      <c r="K177" s="2"/>
      <c r="L177" s="2"/>
      <c r="M177" s="2"/>
      <c r="N177" s="2"/>
      <c r="O177" s="2"/>
      <c r="P177" s="2"/>
      <c r="Q177" s="2"/>
      <c r="R177" s="33"/>
      <c r="S177" s="2"/>
      <c r="T177" s="2"/>
      <c r="U177" s="2"/>
      <c r="V177" s="2"/>
      <c r="W177" s="2"/>
      <c r="X177" s="2"/>
      <c r="Y177" s="2"/>
    </row>
    <row r="178" spans="1:25" ht="15.75" customHeight="1" x14ac:dyDescent="0.25">
      <c r="A178" s="2"/>
      <c r="B178" s="2"/>
      <c r="C178" s="2"/>
      <c r="D178" s="2"/>
      <c r="E178" s="2"/>
      <c r="F178" s="2"/>
      <c r="G178" s="2"/>
      <c r="H178" s="3"/>
      <c r="I178" s="2"/>
      <c r="J178" s="2"/>
      <c r="K178" s="2"/>
      <c r="L178" s="2"/>
      <c r="M178" s="2"/>
      <c r="N178" s="2"/>
      <c r="O178" s="2"/>
      <c r="P178" s="2"/>
      <c r="Q178" s="2"/>
      <c r="R178" s="33"/>
      <c r="S178" s="2"/>
      <c r="T178" s="2"/>
      <c r="U178" s="2"/>
      <c r="V178" s="2"/>
      <c r="W178" s="2"/>
      <c r="X178" s="2"/>
      <c r="Y178" s="2"/>
    </row>
    <row r="179" spans="1:25" ht="15.75" customHeight="1" x14ac:dyDescent="0.25">
      <c r="A179" s="2"/>
      <c r="B179" s="2"/>
      <c r="C179" s="2"/>
      <c r="D179" s="2"/>
      <c r="E179" s="2"/>
      <c r="F179" s="2"/>
      <c r="G179" s="2"/>
      <c r="H179" s="3"/>
      <c r="I179" s="2"/>
      <c r="J179" s="2"/>
      <c r="K179" s="2"/>
      <c r="L179" s="2"/>
      <c r="M179" s="2"/>
      <c r="N179" s="2"/>
      <c r="O179" s="2"/>
      <c r="P179" s="2"/>
      <c r="Q179" s="2"/>
      <c r="R179" s="33"/>
      <c r="S179" s="2"/>
      <c r="T179" s="2"/>
      <c r="U179" s="2"/>
      <c r="V179" s="2"/>
      <c r="W179" s="2"/>
      <c r="X179" s="2"/>
      <c r="Y179" s="2"/>
    </row>
    <row r="180" spans="1:25" ht="15.75" customHeight="1" x14ac:dyDescent="0.25">
      <c r="A180" s="2"/>
      <c r="B180" s="2"/>
      <c r="C180" s="2"/>
      <c r="D180" s="2"/>
      <c r="E180" s="2"/>
      <c r="F180" s="2"/>
      <c r="G180" s="2"/>
      <c r="H180" s="3"/>
      <c r="I180" s="2"/>
      <c r="J180" s="2"/>
      <c r="K180" s="2"/>
      <c r="L180" s="2"/>
      <c r="M180" s="2"/>
      <c r="N180" s="2"/>
      <c r="O180" s="2"/>
      <c r="P180" s="2"/>
      <c r="Q180" s="2"/>
      <c r="R180" s="33"/>
      <c r="S180" s="2"/>
      <c r="T180" s="2"/>
      <c r="U180" s="2"/>
      <c r="V180" s="2"/>
      <c r="W180" s="2"/>
      <c r="X180" s="2"/>
      <c r="Y180" s="2"/>
    </row>
    <row r="181" spans="1:25" ht="15.75" customHeight="1" x14ac:dyDescent="0.25">
      <c r="A181" s="2"/>
      <c r="B181" s="2"/>
      <c r="C181" s="2"/>
      <c r="D181" s="2"/>
      <c r="E181" s="2"/>
      <c r="F181" s="2"/>
      <c r="G181" s="2"/>
      <c r="H181" s="3"/>
      <c r="I181" s="2"/>
      <c r="J181" s="2"/>
      <c r="K181" s="2"/>
      <c r="L181" s="2"/>
      <c r="M181" s="2"/>
      <c r="N181" s="2"/>
      <c r="O181" s="2"/>
      <c r="P181" s="2"/>
      <c r="Q181" s="2"/>
      <c r="R181" s="33"/>
      <c r="S181" s="2"/>
      <c r="T181" s="2"/>
      <c r="U181" s="2"/>
      <c r="V181" s="2"/>
      <c r="W181" s="2"/>
      <c r="X181" s="2"/>
      <c r="Y181" s="2"/>
    </row>
    <row r="182" spans="1:25" ht="15.75" customHeight="1" x14ac:dyDescent="0.25">
      <c r="A182" s="2"/>
      <c r="B182" s="2"/>
      <c r="C182" s="2"/>
      <c r="D182" s="2"/>
      <c r="E182" s="2"/>
      <c r="F182" s="2"/>
      <c r="G182" s="2"/>
      <c r="H182" s="3"/>
      <c r="I182" s="2"/>
      <c r="J182" s="2"/>
      <c r="K182" s="2"/>
      <c r="L182" s="2"/>
      <c r="M182" s="2"/>
      <c r="N182" s="2"/>
      <c r="O182" s="2"/>
      <c r="P182" s="2"/>
      <c r="Q182" s="2"/>
      <c r="R182" s="33"/>
      <c r="S182" s="2"/>
      <c r="T182" s="2"/>
      <c r="U182" s="2"/>
      <c r="V182" s="2"/>
      <c r="W182" s="2"/>
      <c r="X182" s="2"/>
      <c r="Y182" s="2"/>
    </row>
    <row r="183" spans="1:25" ht="15.75" customHeight="1" x14ac:dyDescent="0.25">
      <c r="A183" s="2"/>
      <c r="B183" s="2"/>
      <c r="C183" s="2"/>
      <c r="D183" s="2"/>
      <c r="E183" s="2"/>
      <c r="F183" s="2"/>
      <c r="G183" s="2"/>
      <c r="H183" s="3"/>
      <c r="I183" s="2"/>
      <c r="J183" s="2"/>
      <c r="K183" s="2"/>
      <c r="L183" s="2"/>
      <c r="M183" s="2"/>
      <c r="N183" s="2"/>
      <c r="O183" s="2"/>
      <c r="P183" s="2"/>
      <c r="Q183" s="2"/>
      <c r="R183" s="33"/>
      <c r="S183" s="2"/>
      <c r="T183" s="2"/>
      <c r="U183" s="2"/>
      <c r="V183" s="2"/>
      <c r="W183" s="2"/>
      <c r="X183" s="2"/>
      <c r="Y183" s="2"/>
    </row>
    <row r="184" spans="1:25" ht="15.75" customHeight="1" x14ac:dyDescent="0.25">
      <c r="A184" s="2"/>
      <c r="B184" s="2"/>
      <c r="C184" s="2"/>
      <c r="D184" s="2"/>
      <c r="E184" s="2"/>
      <c r="F184" s="2"/>
      <c r="G184" s="2"/>
      <c r="H184" s="3"/>
      <c r="I184" s="2"/>
      <c r="J184" s="2"/>
      <c r="K184" s="2"/>
      <c r="L184" s="2"/>
      <c r="M184" s="2"/>
      <c r="N184" s="2"/>
      <c r="O184" s="2"/>
      <c r="P184" s="2"/>
      <c r="Q184" s="2"/>
      <c r="R184" s="33"/>
      <c r="S184" s="2"/>
      <c r="T184" s="2"/>
      <c r="U184" s="2"/>
      <c r="V184" s="2"/>
      <c r="W184" s="2"/>
      <c r="X184" s="2"/>
      <c r="Y184" s="2"/>
    </row>
    <row r="185" spans="1:25" ht="15.75" customHeight="1" x14ac:dyDescent="0.25">
      <c r="A185" s="2"/>
      <c r="B185" s="2"/>
      <c r="C185" s="2"/>
      <c r="D185" s="2"/>
      <c r="E185" s="2"/>
      <c r="F185" s="2"/>
      <c r="G185" s="2"/>
      <c r="H185" s="3"/>
      <c r="I185" s="2"/>
      <c r="J185" s="2"/>
      <c r="K185" s="2"/>
      <c r="L185" s="2"/>
      <c r="M185" s="2"/>
      <c r="N185" s="2"/>
      <c r="O185" s="2"/>
      <c r="P185" s="2"/>
      <c r="Q185" s="2"/>
      <c r="R185" s="33"/>
      <c r="S185" s="2"/>
      <c r="T185" s="2"/>
      <c r="U185" s="2"/>
      <c r="V185" s="2"/>
      <c r="W185" s="2"/>
      <c r="X185" s="2"/>
      <c r="Y185" s="2"/>
    </row>
    <row r="186" spans="1:25" ht="15.75" customHeight="1" x14ac:dyDescent="0.25">
      <c r="A186" s="2"/>
      <c r="B186" s="2"/>
      <c r="C186" s="2"/>
      <c r="D186" s="2"/>
      <c r="E186" s="2"/>
      <c r="F186" s="2"/>
      <c r="G186" s="2"/>
      <c r="H186" s="3"/>
      <c r="I186" s="2"/>
      <c r="J186" s="2"/>
      <c r="K186" s="2"/>
      <c r="L186" s="2"/>
      <c r="M186" s="2"/>
      <c r="N186" s="2"/>
      <c r="O186" s="2"/>
      <c r="P186" s="2"/>
      <c r="Q186" s="2"/>
      <c r="R186" s="33"/>
      <c r="S186" s="2"/>
      <c r="T186" s="2"/>
      <c r="U186" s="2"/>
      <c r="V186" s="2"/>
      <c r="W186" s="2"/>
      <c r="X186" s="2"/>
      <c r="Y186" s="2"/>
    </row>
    <row r="187" spans="1:25" ht="15.75" customHeight="1" x14ac:dyDescent="0.25">
      <c r="A187" s="2"/>
      <c r="B187" s="2"/>
      <c r="C187" s="2"/>
      <c r="D187" s="2"/>
      <c r="E187" s="2"/>
      <c r="F187" s="2"/>
      <c r="G187" s="2"/>
      <c r="H187" s="3"/>
      <c r="I187" s="2"/>
      <c r="J187" s="2"/>
      <c r="K187" s="2"/>
      <c r="L187" s="2"/>
      <c r="M187" s="2"/>
      <c r="N187" s="2"/>
      <c r="O187" s="2"/>
      <c r="P187" s="2"/>
      <c r="Q187" s="2"/>
      <c r="R187" s="33"/>
      <c r="S187" s="2"/>
      <c r="T187" s="2"/>
      <c r="U187" s="2"/>
      <c r="V187" s="2"/>
      <c r="W187" s="2"/>
      <c r="X187" s="2"/>
      <c r="Y187" s="2"/>
    </row>
    <row r="188" spans="1:25" ht="15.75" customHeight="1" x14ac:dyDescent="0.25">
      <c r="A188" s="2"/>
      <c r="B188" s="2"/>
      <c r="C188" s="2"/>
      <c r="D188" s="2"/>
      <c r="E188" s="2"/>
      <c r="F188" s="2"/>
      <c r="G188" s="2"/>
      <c r="H188" s="3"/>
      <c r="I188" s="2"/>
      <c r="J188" s="2"/>
      <c r="K188" s="2"/>
      <c r="L188" s="2"/>
      <c r="M188" s="2"/>
      <c r="N188" s="2"/>
      <c r="O188" s="2"/>
      <c r="P188" s="2"/>
      <c r="Q188" s="2"/>
      <c r="R188" s="33"/>
      <c r="S188" s="2"/>
      <c r="T188" s="2"/>
      <c r="U188" s="2"/>
      <c r="V188" s="2"/>
      <c r="W188" s="2"/>
      <c r="X188" s="2"/>
      <c r="Y188" s="2"/>
    </row>
    <row r="189" spans="1:25" ht="15.75" customHeight="1" x14ac:dyDescent="0.25">
      <c r="A189" s="2"/>
      <c r="B189" s="2"/>
      <c r="C189" s="2"/>
      <c r="D189" s="2"/>
      <c r="E189" s="2"/>
      <c r="F189" s="2"/>
      <c r="G189" s="2"/>
      <c r="H189" s="3"/>
      <c r="I189" s="2"/>
      <c r="J189" s="2"/>
      <c r="K189" s="2"/>
      <c r="L189" s="2"/>
      <c r="M189" s="2"/>
      <c r="N189" s="2"/>
      <c r="O189" s="2"/>
      <c r="P189" s="2"/>
      <c r="Q189" s="2"/>
      <c r="R189" s="33"/>
      <c r="S189" s="2"/>
      <c r="T189" s="2"/>
      <c r="U189" s="2"/>
      <c r="V189" s="2"/>
      <c r="W189" s="2"/>
      <c r="X189" s="2"/>
      <c r="Y189" s="2"/>
    </row>
    <row r="190" spans="1:25" ht="15.75" customHeight="1" x14ac:dyDescent="0.25">
      <c r="A190" s="2"/>
      <c r="B190" s="2"/>
      <c r="C190" s="2"/>
      <c r="D190" s="2"/>
      <c r="E190" s="2"/>
      <c r="F190" s="2"/>
      <c r="G190" s="2"/>
      <c r="H190" s="3"/>
      <c r="I190" s="2"/>
      <c r="J190" s="2"/>
      <c r="K190" s="2"/>
      <c r="L190" s="2"/>
      <c r="M190" s="2"/>
      <c r="N190" s="2"/>
      <c r="O190" s="2"/>
      <c r="P190" s="2"/>
      <c r="Q190" s="2"/>
      <c r="R190" s="33"/>
      <c r="S190" s="2"/>
      <c r="T190" s="2"/>
      <c r="U190" s="2"/>
      <c r="V190" s="2"/>
      <c r="W190" s="2"/>
      <c r="X190" s="2"/>
      <c r="Y190" s="2"/>
    </row>
    <row r="191" spans="1:25" ht="15.75" customHeight="1" x14ac:dyDescent="0.25">
      <c r="A191" s="2"/>
      <c r="B191" s="2"/>
      <c r="C191" s="2"/>
      <c r="D191" s="2"/>
      <c r="E191" s="2"/>
      <c r="F191" s="2"/>
      <c r="G191" s="2"/>
      <c r="H191" s="3"/>
      <c r="I191" s="2"/>
      <c r="J191" s="2"/>
      <c r="K191" s="2"/>
      <c r="L191" s="2"/>
      <c r="M191" s="2"/>
      <c r="N191" s="2"/>
      <c r="O191" s="2"/>
      <c r="P191" s="2"/>
      <c r="Q191" s="2"/>
      <c r="R191" s="33"/>
      <c r="S191" s="2"/>
      <c r="T191" s="2"/>
      <c r="U191" s="2"/>
      <c r="V191" s="2"/>
      <c r="W191" s="2"/>
      <c r="X191" s="2"/>
      <c r="Y191" s="2"/>
    </row>
    <row r="192" spans="1:25" ht="15.75" customHeight="1" x14ac:dyDescent="0.25">
      <c r="A192" s="2"/>
      <c r="B192" s="2"/>
      <c r="C192" s="2"/>
      <c r="D192" s="2"/>
      <c r="E192" s="2"/>
      <c r="F192" s="2"/>
      <c r="G192" s="2"/>
      <c r="H192" s="3"/>
      <c r="I192" s="2"/>
      <c r="J192" s="2"/>
      <c r="K192" s="2"/>
      <c r="L192" s="2"/>
      <c r="M192" s="2"/>
      <c r="N192" s="2"/>
      <c r="O192" s="2"/>
      <c r="P192" s="2"/>
      <c r="Q192" s="2"/>
      <c r="R192" s="33"/>
      <c r="S192" s="2"/>
      <c r="T192" s="2"/>
      <c r="U192" s="2"/>
      <c r="V192" s="2"/>
      <c r="W192" s="2"/>
      <c r="X192" s="2"/>
      <c r="Y192" s="2"/>
    </row>
    <row r="193" spans="1:25" ht="15.75" customHeight="1" x14ac:dyDescent="0.25">
      <c r="A193" s="2"/>
      <c r="B193" s="2"/>
      <c r="C193" s="2"/>
      <c r="D193" s="2"/>
      <c r="E193" s="2"/>
      <c r="F193" s="2"/>
      <c r="G193" s="2"/>
      <c r="H193" s="3"/>
      <c r="I193" s="2"/>
      <c r="J193" s="2"/>
      <c r="K193" s="2"/>
      <c r="L193" s="2"/>
      <c r="M193" s="2"/>
      <c r="N193" s="2"/>
      <c r="O193" s="2"/>
      <c r="P193" s="2"/>
      <c r="Q193" s="2"/>
      <c r="R193" s="33"/>
      <c r="S193" s="2"/>
      <c r="T193" s="2"/>
      <c r="U193" s="2"/>
      <c r="V193" s="2"/>
      <c r="W193" s="2"/>
      <c r="X193" s="2"/>
      <c r="Y193" s="2"/>
    </row>
    <row r="194" spans="1:25" ht="15.75" customHeight="1" x14ac:dyDescent="0.25">
      <c r="A194" s="2"/>
      <c r="B194" s="2"/>
      <c r="C194" s="2"/>
      <c r="D194" s="2"/>
      <c r="E194" s="2"/>
      <c r="F194" s="2"/>
      <c r="G194" s="2"/>
      <c r="H194" s="3"/>
      <c r="I194" s="2"/>
      <c r="J194" s="2"/>
      <c r="K194" s="2"/>
      <c r="L194" s="2"/>
      <c r="M194" s="2"/>
      <c r="N194" s="2"/>
      <c r="O194" s="2"/>
      <c r="P194" s="2"/>
      <c r="Q194" s="2"/>
      <c r="R194" s="33"/>
      <c r="S194" s="2"/>
      <c r="T194" s="2"/>
      <c r="U194" s="2"/>
      <c r="V194" s="2"/>
      <c r="W194" s="2"/>
      <c r="X194" s="2"/>
      <c r="Y194" s="2"/>
    </row>
    <row r="195" spans="1:25" ht="15.75" customHeight="1" x14ac:dyDescent="0.25">
      <c r="A195" s="2"/>
      <c r="B195" s="2"/>
      <c r="C195" s="2"/>
      <c r="D195" s="2"/>
      <c r="E195" s="2"/>
      <c r="F195" s="2"/>
      <c r="G195" s="2"/>
      <c r="H195" s="3"/>
      <c r="I195" s="2"/>
      <c r="J195" s="2"/>
      <c r="K195" s="2"/>
      <c r="L195" s="2"/>
      <c r="M195" s="2"/>
      <c r="N195" s="2"/>
      <c r="O195" s="2"/>
      <c r="P195" s="2"/>
      <c r="Q195" s="2"/>
      <c r="R195" s="33"/>
      <c r="S195" s="2"/>
      <c r="T195" s="2"/>
      <c r="U195" s="2"/>
      <c r="V195" s="2"/>
      <c r="W195" s="2"/>
      <c r="X195" s="2"/>
      <c r="Y195" s="2"/>
    </row>
    <row r="196" spans="1:25" ht="15.75" customHeight="1" x14ac:dyDescent="0.25">
      <c r="A196" s="2"/>
      <c r="B196" s="2"/>
      <c r="C196" s="2"/>
      <c r="D196" s="2"/>
      <c r="E196" s="2"/>
      <c r="F196" s="2"/>
      <c r="G196" s="2"/>
      <c r="H196" s="3"/>
      <c r="I196" s="2"/>
      <c r="J196" s="2"/>
      <c r="K196" s="2"/>
      <c r="L196" s="2"/>
      <c r="M196" s="2"/>
      <c r="N196" s="2"/>
      <c r="O196" s="2"/>
      <c r="P196" s="2"/>
      <c r="Q196" s="2"/>
      <c r="R196" s="33"/>
      <c r="S196" s="2"/>
      <c r="T196" s="2"/>
      <c r="U196" s="2"/>
      <c r="V196" s="2"/>
      <c r="W196" s="2"/>
      <c r="X196" s="2"/>
      <c r="Y196" s="2"/>
    </row>
    <row r="197" spans="1:25" ht="15.75" customHeight="1" x14ac:dyDescent="0.25">
      <c r="A197" s="2"/>
      <c r="B197" s="2"/>
      <c r="C197" s="2"/>
      <c r="D197" s="2"/>
      <c r="E197" s="2"/>
      <c r="F197" s="2"/>
      <c r="G197" s="2"/>
      <c r="H197" s="3"/>
      <c r="I197" s="2"/>
      <c r="J197" s="2"/>
      <c r="K197" s="2"/>
      <c r="L197" s="2"/>
      <c r="M197" s="2"/>
      <c r="N197" s="2"/>
      <c r="O197" s="2"/>
      <c r="P197" s="2"/>
      <c r="Q197" s="2"/>
      <c r="R197" s="33"/>
      <c r="S197" s="2"/>
      <c r="T197" s="2"/>
      <c r="U197" s="2"/>
      <c r="V197" s="2"/>
      <c r="W197" s="2"/>
      <c r="X197" s="2"/>
      <c r="Y197" s="2"/>
    </row>
    <row r="198" spans="1:25" ht="15.75" customHeight="1" x14ac:dyDescent="0.25">
      <c r="A198" s="2"/>
      <c r="B198" s="2"/>
      <c r="C198" s="2"/>
      <c r="D198" s="2"/>
      <c r="E198" s="2"/>
      <c r="F198" s="2"/>
      <c r="G198" s="2"/>
      <c r="H198" s="3"/>
      <c r="I198" s="2"/>
      <c r="J198" s="2"/>
      <c r="K198" s="2"/>
      <c r="L198" s="2"/>
      <c r="M198" s="2"/>
      <c r="N198" s="2"/>
      <c r="O198" s="2"/>
      <c r="P198" s="2"/>
      <c r="Q198" s="2"/>
      <c r="R198" s="33"/>
      <c r="S198" s="2"/>
      <c r="T198" s="2"/>
      <c r="U198" s="2"/>
      <c r="V198" s="2"/>
      <c r="W198" s="2"/>
      <c r="X198" s="2"/>
      <c r="Y198" s="2"/>
    </row>
    <row r="199" spans="1:25" ht="15.75" customHeight="1" x14ac:dyDescent="0.25">
      <c r="A199" s="2"/>
      <c r="B199" s="2"/>
      <c r="C199" s="2"/>
      <c r="D199" s="2"/>
      <c r="E199" s="2"/>
      <c r="F199" s="2"/>
      <c r="G199" s="2"/>
      <c r="H199" s="3"/>
      <c r="I199" s="2"/>
      <c r="J199" s="2"/>
      <c r="K199" s="2"/>
      <c r="L199" s="2"/>
      <c r="M199" s="2"/>
      <c r="N199" s="2"/>
      <c r="O199" s="2"/>
      <c r="P199" s="2"/>
      <c r="Q199" s="2"/>
      <c r="R199" s="33"/>
      <c r="S199" s="2"/>
      <c r="T199" s="2"/>
      <c r="U199" s="2"/>
      <c r="V199" s="2"/>
      <c r="W199" s="2"/>
      <c r="X199" s="2"/>
      <c r="Y199" s="2"/>
    </row>
    <row r="200" spans="1:25" ht="15.75" customHeight="1" x14ac:dyDescent="0.25">
      <c r="A200" s="2"/>
      <c r="B200" s="2"/>
      <c r="C200" s="2"/>
      <c r="D200" s="2"/>
      <c r="E200" s="2"/>
      <c r="F200" s="2"/>
      <c r="G200" s="2"/>
      <c r="H200" s="3"/>
      <c r="I200" s="2"/>
      <c r="J200" s="2"/>
      <c r="K200" s="2"/>
      <c r="L200" s="2"/>
      <c r="M200" s="2"/>
      <c r="N200" s="2"/>
      <c r="O200" s="2"/>
      <c r="P200" s="2"/>
      <c r="Q200" s="2"/>
      <c r="R200" s="33"/>
      <c r="S200" s="2"/>
      <c r="T200" s="2"/>
      <c r="U200" s="2"/>
      <c r="V200" s="2"/>
      <c r="W200" s="2"/>
      <c r="X200" s="2"/>
      <c r="Y200" s="2"/>
    </row>
    <row r="201" spans="1:25" ht="15.75" customHeight="1" x14ac:dyDescent="0.25">
      <c r="A201" s="2"/>
      <c r="B201" s="2"/>
      <c r="C201" s="2"/>
      <c r="D201" s="2"/>
      <c r="E201" s="2"/>
      <c r="F201" s="2"/>
      <c r="G201" s="2"/>
      <c r="H201" s="3"/>
      <c r="I201" s="2"/>
      <c r="J201" s="2"/>
      <c r="K201" s="2"/>
      <c r="L201" s="2"/>
      <c r="M201" s="2"/>
      <c r="N201" s="2"/>
      <c r="O201" s="2"/>
      <c r="P201" s="2"/>
      <c r="Q201" s="2"/>
      <c r="R201" s="33"/>
      <c r="S201" s="2"/>
      <c r="T201" s="2"/>
      <c r="U201" s="2"/>
      <c r="V201" s="2"/>
      <c r="W201" s="2"/>
      <c r="X201" s="2"/>
      <c r="Y201" s="2"/>
    </row>
    <row r="202" spans="1:25" ht="15.75" customHeight="1" x14ac:dyDescent="0.25">
      <c r="A202" s="2"/>
      <c r="B202" s="2"/>
      <c r="C202" s="2"/>
      <c r="D202" s="2"/>
      <c r="E202" s="2"/>
      <c r="F202" s="2"/>
      <c r="G202" s="2"/>
      <c r="H202" s="3"/>
      <c r="I202" s="2"/>
      <c r="J202" s="2"/>
      <c r="K202" s="2"/>
      <c r="L202" s="2"/>
      <c r="M202" s="2"/>
      <c r="N202" s="2"/>
      <c r="O202" s="2"/>
      <c r="P202" s="2"/>
      <c r="Q202" s="2"/>
      <c r="R202" s="33"/>
      <c r="S202" s="2"/>
      <c r="T202" s="2"/>
      <c r="U202" s="2"/>
      <c r="V202" s="2"/>
      <c r="W202" s="2"/>
      <c r="X202" s="2"/>
      <c r="Y202" s="2"/>
    </row>
    <row r="203" spans="1:25" ht="15.75" customHeight="1" x14ac:dyDescent="0.25">
      <c r="A203" s="2"/>
      <c r="B203" s="2"/>
      <c r="C203" s="2"/>
      <c r="D203" s="2"/>
      <c r="E203" s="2"/>
      <c r="F203" s="2"/>
      <c r="G203" s="2"/>
      <c r="H203" s="3"/>
      <c r="I203" s="2"/>
      <c r="J203" s="2"/>
      <c r="K203" s="2"/>
      <c r="L203" s="2"/>
      <c r="M203" s="2"/>
      <c r="N203" s="2"/>
      <c r="O203" s="2"/>
      <c r="P203" s="2"/>
      <c r="Q203" s="2"/>
      <c r="R203" s="33"/>
      <c r="S203" s="2"/>
      <c r="T203" s="2"/>
      <c r="U203" s="2"/>
      <c r="V203" s="2"/>
      <c r="W203" s="2"/>
      <c r="X203" s="2"/>
      <c r="Y203" s="2"/>
    </row>
    <row r="204" spans="1:25" ht="15.75" customHeight="1" x14ac:dyDescent="0.25">
      <c r="A204" s="2"/>
      <c r="B204" s="2"/>
      <c r="C204" s="2"/>
      <c r="D204" s="2"/>
      <c r="E204" s="2"/>
      <c r="F204" s="2"/>
      <c r="G204" s="2"/>
      <c r="H204" s="3"/>
      <c r="I204" s="2"/>
      <c r="J204" s="2"/>
      <c r="K204" s="2"/>
      <c r="L204" s="2"/>
      <c r="M204" s="2"/>
      <c r="N204" s="2"/>
      <c r="O204" s="2"/>
      <c r="P204" s="2"/>
      <c r="Q204" s="2"/>
      <c r="R204" s="33"/>
      <c r="S204" s="2"/>
      <c r="T204" s="2"/>
      <c r="U204" s="2"/>
      <c r="V204" s="2"/>
      <c r="W204" s="2"/>
      <c r="X204" s="2"/>
      <c r="Y204" s="2"/>
    </row>
    <row r="205" spans="1:25" ht="15.75" customHeight="1" x14ac:dyDescent="0.25">
      <c r="A205" s="2"/>
      <c r="B205" s="2"/>
      <c r="C205" s="2"/>
      <c r="D205" s="2"/>
      <c r="E205" s="2"/>
      <c r="F205" s="2"/>
      <c r="G205" s="2"/>
      <c r="H205" s="3"/>
      <c r="I205" s="2"/>
      <c r="J205" s="2"/>
      <c r="K205" s="2"/>
      <c r="L205" s="2"/>
      <c r="M205" s="2"/>
      <c r="N205" s="2"/>
      <c r="O205" s="2"/>
      <c r="P205" s="2"/>
      <c r="Q205" s="2"/>
      <c r="R205" s="33"/>
      <c r="S205" s="2"/>
      <c r="T205" s="2"/>
      <c r="U205" s="2"/>
      <c r="V205" s="2"/>
      <c r="W205" s="2"/>
      <c r="X205" s="2"/>
      <c r="Y205" s="2"/>
    </row>
    <row r="206" spans="1:25" ht="15.75" customHeight="1" x14ac:dyDescent="0.25">
      <c r="A206" s="2"/>
      <c r="B206" s="2"/>
      <c r="C206" s="2"/>
      <c r="D206" s="2"/>
      <c r="E206" s="2"/>
      <c r="F206" s="2"/>
      <c r="G206" s="2"/>
      <c r="H206" s="3"/>
      <c r="I206" s="2"/>
      <c r="J206" s="2"/>
      <c r="K206" s="2"/>
      <c r="L206" s="2"/>
      <c r="M206" s="2"/>
      <c r="N206" s="2"/>
      <c r="O206" s="2"/>
      <c r="P206" s="2"/>
      <c r="Q206" s="2"/>
      <c r="R206" s="33"/>
      <c r="S206" s="2"/>
      <c r="T206" s="2"/>
      <c r="U206" s="2"/>
      <c r="V206" s="2"/>
      <c r="W206" s="2"/>
      <c r="X206" s="2"/>
      <c r="Y206" s="2"/>
    </row>
    <row r="207" spans="1:25" ht="15.75" customHeight="1" x14ac:dyDescent="0.25">
      <c r="A207" s="2"/>
      <c r="B207" s="2"/>
      <c r="C207" s="2"/>
      <c r="D207" s="2"/>
      <c r="E207" s="2"/>
      <c r="F207" s="2"/>
      <c r="G207" s="2"/>
      <c r="H207" s="3"/>
      <c r="I207" s="2"/>
      <c r="J207" s="2"/>
      <c r="K207" s="2"/>
      <c r="L207" s="2"/>
      <c r="M207" s="2"/>
      <c r="N207" s="2"/>
      <c r="O207" s="2"/>
      <c r="P207" s="2"/>
      <c r="Q207" s="2"/>
      <c r="R207" s="33"/>
      <c r="S207" s="2"/>
      <c r="T207" s="2"/>
      <c r="U207" s="2"/>
      <c r="V207" s="2"/>
      <c r="W207" s="2"/>
      <c r="X207" s="2"/>
      <c r="Y207" s="2"/>
    </row>
    <row r="208" spans="1:25" ht="15.75" customHeight="1" x14ac:dyDescent="0.25">
      <c r="A208" s="2"/>
      <c r="B208" s="2"/>
      <c r="C208" s="2"/>
      <c r="D208" s="2"/>
      <c r="E208" s="2"/>
      <c r="F208" s="2"/>
      <c r="G208" s="2"/>
      <c r="H208" s="3"/>
      <c r="I208" s="2"/>
      <c r="J208" s="2"/>
      <c r="K208" s="2"/>
      <c r="L208" s="2"/>
      <c r="M208" s="2"/>
      <c r="N208" s="2"/>
      <c r="O208" s="2"/>
      <c r="P208" s="2"/>
      <c r="Q208" s="2"/>
      <c r="R208" s="33"/>
      <c r="S208" s="2"/>
      <c r="T208" s="2"/>
      <c r="U208" s="2"/>
      <c r="V208" s="2"/>
      <c r="W208" s="2"/>
      <c r="X208" s="2"/>
      <c r="Y208" s="2"/>
    </row>
    <row r="209" spans="1:25" ht="15.75" customHeight="1" x14ac:dyDescent="0.25">
      <c r="A209" s="2"/>
      <c r="B209" s="2"/>
      <c r="C209" s="2"/>
      <c r="D209" s="2"/>
      <c r="E209" s="2"/>
      <c r="F209" s="2"/>
      <c r="G209" s="2"/>
      <c r="H209" s="3"/>
      <c r="I209" s="2"/>
      <c r="J209" s="2"/>
      <c r="K209" s="2"/>
      <c r="L209" s="2"/>
      <c r="M209" s="2"/>
      <c r="N209" s="2"/>
      <c r="O209" s="2"/>
      <c r="P209" s="2"/>
      <c r="Q209" s="2"/>
      <c r="R209" s="33"/>
      <c r="S209" s="2"/>
      <c r="T209" s="2"/>
      <c r="U209" s="2"/>
      <c r="V209" s="2"/>
      <c r="W209" s="2"/>
      <c r="X209" s="2"/>
      <c r="Y209" s="2"/>
    </row>
    <row r="210" spans="1:25" ht="15.75" customHeight="1" x14ac:dyDescent="0.25">
      <c r="A210" s="2"/>
      <c r="B210" s="2"/>
      <c r="C210" s="2"/>
      <c r="D210" s="2"/>
      <c r="E210" s="2"/>
      <c r="F210" s="2"/>
      <c r="G210" s="2"/>
      <c r="H210" s="3"/>
      <c r="I210" s="2"/>
      <c r="J210" s="2"/>
      <c r="K210" s="2"/>
      <c r="L210" s="2"/>
      <c r="M210" s="2"/>
      <c r="N210" s="2"/>
      <c r="O210" s="2"/>
      <c r="P210" s="2"/>
      <c r="Q210" s="2"/>
      <c r="R210" s="33"/>
      <c r="S210" s="2"/>
      <c r="T210" s="2"/>
      <c r="U210" s="2"/>
      <c r="V210" s="2"/>
      <c r="W210" s="2"/>
      <c r="X210" s="2"/>
      <c r="Y210" s="2"/>
    </row>
    <row r="211" spans="1:25" ht="15.75" customHeight="1" x14ac:dyDescent="0.25">
      <c r="A211" s="2"/>
      <c r="B211" s="2"/>
      <c r="C211" s="2"/>
      <c r="D211" s="2"/>
      <c r="E211" s="2"/>
      <c r="F211" s="2"/>
      <c r="G211" s="2"/>
      <c r="H211" s="3"/>
      <c r="I211" s="2"/>
      <c r="J211" s="2"/>
      <c r="K211" s="2"/>
      <c r="L211" s="2"/>
      <c r="M211" s="2"/>
      <c r="N211" s="2"/>
      <c r="O211" s="2"/>
      <c r="P211" s="2"/>
      <c r="Q211" s="2"/>
      <c r="R211" s="33"/>
      <c r="S211" s="2"/>
      <c r="T211" s="2"/>
      <c r="U211" s="2"/>
      <c r="V211" s="2"/>
      <c r="W211" s="2"/>
      <c r="X211" s="2"/>
      <c r="Y211" s="2"/>
    </row>
    <row r="212" spans="1:25" ht="15.75" customHeight="1" x14ac:dyDescent="0.25">
      <c r="A212" s="2"/>
      <c r="B212" s="2"/>
      <c r="C212" s="2"/>
      <c r="D212" s="2"/>
      <c r="E212" s="2"/>
      <c r="F212" s="2"/>
      <c r="G212" s="2"/>
      <c r="H212" s="3"/>
      <c r="I212" s="2"/>
      <c r="J212" s="2"/>
      <c r="K212" s="2"/>
      <c r="L212" s="2"/>
      <c r="M212" s="2"/>
      <c r="N212" s="2"/>
      <c r="O212" s="2"/>
      <c r="P212" s="2"/>
      <c r="Q212" s="2"/>
      <c r="R212" s="33"/>
      <c r="S212" s="2"/>
      <c r="T212" s="2"/>
      <c r="U212" s="2"/>
      <c r="V212" s="2"/>
      <c r="W212" s="2"/>
      <c r="X212" s="2"/>
      <c r="Y212" s="2"/>
    </row>
    <row r="213" spans="1:25" ht="15.75" customHeight="1" x14ac:dyDescent="0.25">
      <c r="A213" s="2"/>
      <c r="B213" s="2"/>
      <c r="C213" s="2"/>
      <c r="D213" s="2"/>
      <c r="E213" s="2"/>
      <c r="F213" s="2"/>
      <c r="G213" s="2"/>
      <c r="H213" s="3"/>
      <c r="I213" s="2"/>
      <c r="J213" s="2"/>
      <c r="K213" s="2"/>
      <c r="L213" s="2"/>
      <c r="M213" s="2"/>
      <c r="N213" s="2"/>
      <c r="O213" s="2"/>
      <c r="P213" s="2"/>
      <c r="Q213" s="2"/>
      <c r="R213" s="33"/>
      <c r="S213" s="2"/>
      <c r="T213" s="2"/>
      <c r="U213" s="2"/>
      <c r="V213" s="2"/>
      <c r="W213" s="2"/>
      <c r="X213" s="2"/>
      <c r="Y213" s="2"/>
    </row>
    <row r="214" spans="1:25" ht="15.75" customHeight="1" x14ac:dyDescent="0.25">
      <c r="A214" s="2"/>
      <c r="B214" s="2"/>
      <c r="C214" s="2"/>
      <c r="D214" s="2"/>
      <c r="E214" s="2"/>
      <c r="F214" s="2"/>
      <c r="G214" s="2"/>
      <c r="H214" s="3"/>
      <c r="I214" s="2"/>
      <c r="J214" s="2"/>
      <c r="K214" s="2"/>
      <c r="L214" s="2"/>
      <c r="M214" s="2"/>
      <c r="N214" s="2"/>
      <c r="O214" s="2"/>
      <c r="P214" s="2"/>
      <c r="Q214" s="2"/>
      <c r="R214" s="33"/>
      <c r="S214" s="2"/>
      <c r="T214" s="2"/>
      <c r="U214" s="2"/>
      <c r="V214" s="2"/>
      <c r="W214" s="2"/>
      <c r="X214" s="2"/>
      <c r="Y214" s="2"/>
    </row>
    <row r="215" spans="1:25" ht="15.75" customHeight="1" x14ac:dyDescent="0.25">
      <c r="A215" s="2"/>
      <c r="B215" s="2"/>
      <c r="C215" s="2"/>
      <c r="D215" s="2"/>
      <c r="E215" s="2"/>
      <c r="F215" s="2"/>
      <c r="G215" s="2"/>
      <c r="H215" s="3"/>
      <c r="I215" s="2"/>
      <c r="J215" s="2"/>
      <c r="K215" s="2"/>
      <c r="L215" s="2"/>
      <c r="M215" s="2"/>
      <c r="N215" s="2"/>
      <c r="O215" s="2"/>
      <c r="P215" s="2"/>
      <c r="Q215" s="2"/>
      <c r="R215" s="33"/>
      <c r="S215" s="2"/>
      <c r="T215" s="2"/>
      <c r="U215" s="2"/>
      <c r="V215" s="2"/>
      <c r="W215" s="2"/>
      <c r="X215" s="2"/>
      <c r="Y215" s="2"/>
    </row>
    <row r="216" spans="1:25" ht="15.75" customHeight="1" x14ac:dyDescent="0.25">
      <c r="A216" s="2"/>
      <c r="B216" s="2"/>
      <c r="C216" s="2"/>
      <c r="D216" s="2"/>
      <c r="E216" s="2"/>
      <c r="F216" s="2"/>
      <c r="G216" s="2"/>
      <c r="H216" s="3"/>
      <c r="I216" s="2"/>
      <c r="J216" s="2"/>
      <c r="K216" s="2"/>
      <c r="L216" s="2"/>
      <c r="M216" s="2"/>
      <c r="N216" s="2"/>
      <c r="O216" s="2"/>
      <c r="P216" s="2"/>
      <c r="Q216" s="2"/>
      <c r="R216" s="33"/>
      <c r="S216" s="2"/>
      <c r="T216" s="2"/>
      <c r="U216" s="2"/>
      <c r="V216" s="2"/>
      <c r="W216" s="2"/>
      <c r="X216" s="2"/>
      <c r="Y216" s="2"/>
    </row>
    <row r="217" spans="1:25" ht="15.75" customHeight="1" x14ac:dyDescent="0.25">
      <c r="A217" s="2"/>
      <c r="B217" s="2"/>
      <c r="C217" s="2"/>
      <c r="D217" s="2"/>
      <c r="E217" s="2"/>
      <c r="F217" s="2"/>
      <c r="G217" s="2"/>
      <c r="H217" s="3"/>
      <c r="I217" s="2"/>
      <c r="J217" s="2"/>
      <c r="K217" s="2"/>
      <c r="L217" s="2"/>
      <c r="M217" s="2"/>
      <c r="N217" s="2"/>
      <c r="O217" s="2"/>
      <c r="P217" s="2"/>
      <c r="Q217" s="2"/>
      <c r="R217" s="33"/>
      <c r="S217" s="2"/>
      <c r="T217" s="2"/>
      <c r="U217" s="2"/>
      <c r="V217" s="2"/>
      <c r="W217" s="2"/>
      <c r="X217" s="2"/>
      <c r="Y217" s="2"/>
    </row>
    <row r="218" spans="1:25" ht="15.75" customHeight="1" x14ac:dyDescent="0.25">
      <c r="A218" s="2"/>
      <c r="B218" s="2"/>
      <c r="C218" s="2"/>
      <c r="D218" s="2"/>
      <c r="E218" s="2"/>
      <c r="F218" s="2"/>
      <c r="G218" s="2"/>
      <c r="H218" s="3"/>
      <c r="I218" s="2"/>
      <c r="J218" s="2"/>
      <c r="K218" s="2"/>
      <c r="L218" s="2"/>
      <c r="M218" s="2"/>
      <c r="N218" s="2"/>
      <c r="O218" s="2"/>
      <c r="P218" s="2"/>
      <c r="Q218" s="2"/>
      <c r="R218" s="33"/>
      <c r="S218" s="2"/>
      <c r="T218" s="2"/>
      <c r="U218" s="2"/>
      <c r="V218" s="2"/>
      <c r="W218" s="2"/>
      <c r="X218" s="2"/>
      <c r="Y218" s="2"/>
    </row>
    <row r="219" spans="1:25" ht="15.75" customHeight="1" x14ac:dyDescent="0.25">
      <c r="A219" s="2"/>
      <c r="B219" s="2"/>
      <c r="C219" s="2"/>
      <c r="D219" s="2"/>
      <c r="E219" s="2"/>
      <c r="F219" s="2"/>
      <c r="G219" s="2"/>
      <c r="H219" s="3"/>
      <c r="I219" s="2"/>
      <c r="J219" s="2"/>
      <c r="K219" s="2"/>
      <c r="L219" s="2"/>
      <c r="M219" s="2"/>
      <c r="N219" s="2"/>
      <c r="O219" s="2"/>
      <c r="P219" s="2"/>
      <c r="Q219" s="2"/>
      <c r="R219" s="33"/>
      <c r="S219" s="2"/>
      <c r="T219" s="2"/>
      <c r="U219" s="2"/>
      <c r="V219" s="2"/>
      <c r="W219" s="2"/>
      <c r="X219" s="2"/>
      <c r="Y219" s="2"/>
    </row>
    <row r="220" spans="1:25" ht="15.75" customHeight="1" x14ac:dyDescent="0.25">
      <c r="A220" s="2"/>
      <c r="B220" s="2"/>
      <c r="C220" s="2"/>
      <c r="D220" s="2"/>
      <c r="E220" s="2"/>
      <c r="F220" s="2"/>
      <c r="G220" s="2"/>
      <c r="H220" s="3"/>
      <c r="I220" s="2"/>
      <c r="J220" s="2"/>
      <c r="K220" s="2"/>
      <c r="L220" s="2"/>
      <c r="M220" s="2"/>
      <c r="N220" s="2"/>
      <c r="O220" s="2"/>
      <c r="P220" s="2"/>
      <c r="Q220" s="2"/>
      <c r="R220" s="33"/>
      <c r="S220" s="2"/>
      <c r="T220" s="2"/>
      <c r="U220" s="2"/>
      <c r="V220" s="2"/>
      <c r="W220" s="2"/>
      <c r="X220" s="2"/>
      <c r="Y220" s="2"/>
    </row>
    <row r="221" spans="1:25" ht="15.75" customHeight="1" x14ac:dyDescent="0.25">
      <c r="A221" s="2"/>
      <c r="B221" s="2"/>
      <c r="C221" s="2"/>
      <c r="D221" s="2"/>
      <c r="E221" s="2"/>
      <c r="F221" s="2"/>
      <c r="G221" s="2"/>
      <c r="H221" s="3"/>
      <c r="I221" s="2"/>
      <c r="J221" s="2"/>
      <c r="K221" s="2"/>
      <c r="L221" s="2"/>
      <c r="M221" s="2"/>
      <c r="N221" s="2"/>
      <c r="O221" s="2"/>
      <c r="P221" s="2"/>
      <c r="Q221" s="2"/>
      <c r="R221" s="33"/>
      <c r="S221" s="2"/>
      <c r="T221" s="2"/>
      <c r="U221" s="2"/>
      <c r="V221" s="2"/>
      <c r="W221" s="2"/>
      <c r="X221" s="2"/>
      <c r="Y221" s="2"/>
    </row>
    <row r="222" spans="1:25" ht="15.75" customHeight="1" x14ac:dyDescent="0.25">
      <c r="A222" s="2"/>
      <c r="B222" s="2"/>
      <c r="C222" s="2"/>
      <c r="D222" s="2"/>
      <c r="E222" s="2"/>
      <c r="F222" s="2"/>
      <c r="G222" s="2"/>
      <c r="H222" s="3"/>
      <c r="I222" s="2"/>
      <c r="J222" s="2"/>
      <c r="K222" s="2"/>
      <c r="L222" s="2"/>
      <c r="M222" s="2"/>
      <c r="N222" s="2"/>
      <c r="O222" s="2"/>
      <c r="P222" s="2"/>
      <c r="Q222" s="2"/>
      <c r="R222" s="33"/>
      <c r="S222" s="2"/>
      <c r="T222" s="2"/>
      <c r="U222" s="2"/>
      <c r="V222" s="2"/>
      <c r="W222" s="2"/>
      <c r="X222" s="2"/>
      <c r="Y222" s="2"/>
    </row>
    <row r="223" spans="1:25" ht="15.75" customHeight="1" x14ac:dyDescent="0.25">
      <c r="A223" s="2"/>
      <c r="B223" s="2"/>
      <c r="C223" s="2"/>
      <c r="D223" s="2"/>
      <c r="E223" s="2"/>
      <c r="F223" s="2"/>
      <c r="G223" s="2"/>
      <c r="H223" s="3"/>
      <c r="I223" s="2"/>
      <c r="J223" s="2"/>
      <c r="K223" s="2"/>
      <c r="L223" s="2"/>
      <c r="M223" s="2"/>
      <c r="N223" s="2"/>
      <c r="O223" s="2"/>
      <c r="P223" s="2"/>
      <c r="Q223" s="2"/>
      <c r="R223" s="33"/>
      <c r="S223" s="2"/>
      <c r="T223" s="2"/>
      <c r="U223" s="2"/>
      <c r="V223" s="2"/>
      <c r="W223" s="2"/>
      <c r="X223" s="2"/>
      <c r="Y223" s="2"/>
    </row>
    <row r="224" spans="1:25" ht="15.75" customHeight="1" x14ac:dyDescent="0.25">
      <c r="A224" s="2"/>
      <c r="B224" s="2"/>
      <c r="C224" s="2"/>
      <c r="D224" s="2"/>
      <c r="E224" s="2"/>
      <c r="F224" s="2"/>
      <c r="G224" s="2"/>
      <c r="H224" s="3"/>
      <c r="I224" s="2"/>
      <c r="J224" s="2"/>
      <c r="K224" s="2"/>
      <c r="L224" s="2"/>
      <c r="M224" s="2"/>
      <c r="N224" s="2"/>
      <c r="O224" s="2"/>
      <c r="P224" s="2"/>
      <c r="Q224" s="2"/>
      <c r="R224" s="33"/>
      <c r="S224" s="2"/>
      <c r="T224" s="2"/>
      <c r="U224" s="2"/>
      <c r="V224" s="2"/>
      <c r="W224" s="2"/>
      <c r="X224" s="2"/>
      <c r="Y224" s="2"/>
    </row>
    <row r="225" spans="1:25" ht="15.75" customHeight="1" x14ac:dyDescent="0.25">
      <c r="A225" s="2"/>
      <c r="B225" s="2"/>
      <c r="C225" s="2"/>
      <c r="D225" s="2"/>
      <c r="E225" s="2"/>
      <c r="F225" s="2"/>
      <c r="G225" s="2"/>
      <c r="H225" s="3"/>
      <c r="I225" s="2"/>
      <c r="J225" s="2"/>
      <c r="K225" s="2"/>
      <c r="L225" s="2"/>
      <c r="M225" s="2"/>
      <c r="N225" s="2"/>
      <c r="O225" s="2"/>
      <c r="P225" s="2"/>
      <c r="Q225" s="2"/>
      <c r="R225" s="33"/>
      <c r="S225" s="2"/>
      <c r="T225" s="2"/>
      <c r="U225" s="2"/>
      <c r="V225" s="2"/>
      <c r="W225" s="2"/>
      <c r="X225" s="2"/>
      <c r="Y225" s="2"/>
    </row>
    <row r="226" spans="1:25" ht="15.75" customHeight="1" x14ac:dyDescent="0.25">
      <c r="A226" s="2"/>
      <c r="B226" s="2"/>
      <c r="C226" s="2"/>
      <c r="D226" s="2"/>
      <c r="E226" s="2"/>
      <c r="F226" s="2"/>
      <c r="G226" s="2"/>
      <c r="H226" s="3"/>
      <c r="I226" s="2"/>
      <c r="J226" s="2"/>
      <c r="K226" s="2"/>
      <c r="L226" s="2"/>
      <c r="M226" s="2"/>
      <c r="N226" s="2"/>
      <c r="O226" s="2"/>
      <c r="P226" s="2"/>
      <c r="Q226" s="2"/>
      <c r="R226" s="33"/>
      <c r="S226" s="2"/>
      <c r="T226" s="2"/>
      <c r="U226" s="2"/>
      <c r="V226" s="2"/>
      <c r="W226" s="2"/>
      <c r="X226" s="2"/>
      <c r="Y226" s="2"/>
    </row>
    <row r="227" spans="1:25" ht="15.75" customHeight="1" x14ac:dyDescent="0.25">
      <c r="A227" s="2"/>
      <c r="B227" s="2"/>
      <c r="C227" s="2"/>
      <c r="D227" s="2"/>
      <c r="E227" s="2"/>
      <c r="F227" s="2"/>
      <c r="G227" s="2"/>
      <c r="H227" s="3"/>
      <c r="I227" s="2"/>
      <c r="J227" s="2"/>
      <c r="K227" s="2"/>
      <c r="L227" s="2"/>
      <c r="M227" s="2"/>
      <c r="N227" s="2"/>
      <c r="O227" s="2"/>
      <c r="P227" s="2"/>
      <c r="Q227" s="2"/>
      <c r="R227" s="33"/>
      <c r="S227" s="2"/>
      <c r="T227" s="2"/>
      <c r="U227" s="2"/>
      <c r="V227" s="2"/>
      <c r="W227" s="2"/>
      <c r="X227" s="2"/>
      <c r="Y227" s="2"/>
    </row>
    <row r="228" spans="1:25" ht="15.75" customHeight="1" x14ac:dyDescent="0.25">
      <c r="A228" s="2"/>
      <c r="B228" s="2"/>
      <c r="C228" s="2"/>
      <c r="D228" s="2"/>
      <c r="E228" s="2"/>
      <c r="F228" s="2"/>
      <c r="G228" s="2"/>
      <c r="H228" s="3"/>
      <c r="I228" s="2"/>
      <c r="J228" s="2"/>
      <c r="K228" s="2"/>
      <c r="L228" s="2"/>
      <c r="M228" s="2"/>
      <c r="N228" s="2"/>
      <c r="O228" s="2"/>
      <c r="P228" s="2"/>
      <c r="Q228" s="2"/>
      <c r="R228" s="33"/>
      <c r="S228" s="2"/>
      <c r="T228" s="2"/>
      <c r="U228" s="2"/>
      <c r="V228" s="2"/>
      <c r="W228" s="2"/>
      <c r="X228" s="2"/>
      <c r="Y228" s="2"/>
    </row>
    <row r="229" spans="1:25" ht="15.75" customHeight="1" x14ac:dyDescent="0.25">
      <c r="A229" s="2"/>
      <c r="B229" s="2"/>
      <c r="C229" s="2"/>
      <c r="D229" s="2"/>
      <c r="E229" s="2"/>
      <c r="F229" s="2"/>
      <c r="G229" s="2"/>
      <c r="H229" s="3"/>
      <c r="I229" s="2"/>
      <c r="J229" s="2"/>
      <c r="K229" s="2"/>
      <c r="L229" s="2"/>
      <c r="M229" s="2"/>
      <c r="N229" s="2"/>
      <c r="O229" s="2"/>
      <c r="P229" s="2"/>
      <c r="Q229" s="2"/>
      <c r="R229" s="33"/>
      <c r="S229" s="2"/>
      <c r="T229" s="2"/>
      <c r="U229" s="2"/>
      <c r="V229" s="2"/>
      <c r="W229" s="2"/>
      <c r="X229" s="2"/>
      <c r="Y229" s="2"/>
    </row>
    <row r="230" spans="1:25" ht="15.75" customHeight="1" x14ac:dyDescent="0.25">
      <c r="A230" s="2"/>
      <c r="B230" s="2"/>
      <c r="C230" s="2"/>
      <c r="D230" s="2"/>
      <c r="E230" s="2"/>
      <c r="F230" s="2"/>
      <c r="G230" s="2"/>
      <c r="H230" s="3"/>
      <c r="I230" s="2"/>
      <c r="J230" s="2"/>
      <c r="K230" s="2"/>
      <c r="L230" s="2"/>
      <c r="M230" s="2"/>
      <c r="N230" s="2"/>
      <c r="O230" s="2"/>
      <c r="P230" s="2"/>
      <c r="Q230" s="2"/>
      <c r="R230" s="33"/>
      <c r="S230" s="2"/>
      <c r="T230" s="2"/>
      <c r="U230" s="2"/>
      <c r="V230" s="2"/>
      <c r="W230" s="2"/>
      <c r="X230" s="2"/>
      <c r="Y230" s="2"/>
    </row>
    <row r="231" spans="1:25" ht="15.75" customHeight="1" x14ac:dyDescent="0.25">
      <c r="A231" s="2"/>
      <c r="B231" s="2"/>
      <c r="C231" s="2"/>
      <c r="D231" s="2"/>
      <c r="E231" s="2"/>
      <c r="F231" s="2"/>
      <c r="G231" s="2"/>
      <c r="H231" s="3"/>
      <c r="I231" s="2"/>
      <c r="J231" s="2"/>
      <c r="K231" s="2"/>
      <c r="L231" s="2"/>
      <c r="M231" s="2"/>
      <c r="N231" s="2"/>
      <c r="O231" s="2"/>
      <c r="P231" s="2"/>
      <c r="Q231" s="2"/>
      <c r="R231" s="33"/>
      <c r="S231" s="2"/>
      <c r="T231" s="2"/>
      <c r="U231" s="2"/>
      <c r="V231" s="2"/>
      <c r="W231" s="2"/>
      <c r="X231" s="2"/>
      <c r="Y231" s="2"/>
    </row>
    <row r="232" spans="1:25" ht="15.75" customHeight="1" x14ac:dyDescent="0.25">
      <c r="A232" s="2"/>
      <c r="B232" s="2"/>
      <c r="C232" s="2"/>
      <c r="D232" s="2"/>
      <c r="E232" s="2"/>
      <c r="F232" s="2"/>
      <c r="G232" s="2"/>
      <c r="H232" s="3"/>
      <c r="I232" s="2"/>
      <c r="J232" s="2"/>
      <c r="K232" s="2"/>
      <c r="L232" s="2"/>
      <c r="M232" s="2"/>
      <c r="N232" s="2"/>
      <c r="O232" s="2"/>
      <c r="P232" s="2"/>
      <c r="Q232" s="2"/>
      <c r="R232" s="33"/>
      <c r="S232" s="2"/>
      <c r="T232" s="2"/>
      <c r="U232" s="2"/>
      <c r="V232" s="2"/>
      <c r="W232" s="2"/>
      <c r="X232" s="2"/>
      <c r="Y232" s="2"/>
    </row>
    <row r="233" spans="1:25" ht="15.75" customHeight="1" x14ac:dyDescent="0.25">
      <c r="A233" s="2"/>
      <c r="B233" s="2"/>
      <c r="C233" s="2"/>
      <c r="D233" s="2"/>
      <c r="E233" s="2"/>
      <c r="F233" s="2"/>
      <c r="G233" s="2"/>
      <c r="H233" s="3"/>
      <c r="I233" s="2"/>
      <c r="J233" s="2"/>
      <c r="K233" s="2"/>
      <c r="L233" s="2"/>
      <c r="M233" s="2"/>
      <c r="N233" s="2"/>
      <c r="O233" s="2"/>
      <c r="P233" s="2"/>
      <c r="Q233" s="2"/>
      <c r="R233" s="33"/>
      <c r="S233" s="2"/>
      <c r="T233" s="2"/>
      <c r="U233" s="2"/>
      <c r="V233" s="2"/>
      <c r="W233" s="2"/>
      <c r="X233" s="2"/>
      <c r="Y233" s="2"/>
    </row>
    <row r="234" spans="1:25" ht="15.75" customHeight="1" x14ac:dyDescent="0.25">
      <c r="A234" s="2"/>
      <c r="B234" s="2"/>
      <c r="C234" s="2"/>
      <c r="D234" s="2"/>
      <c r="E234" s="2"/>
      <c r="F234" s="2"/>
      <c r="G234" s="2"/>
      <c r="H234" s="3"/>
      <c r="I234" s="2"/>
      <c r="J234" s="2"/>
      <c r="K234" s="2"/>
      <c r="L234" s="2"/>
      <c r="M234" s="2"/>
      <c r="N234" s="2"/>
      <c r="O234" s="2"/>
      <c r="P234" s="2"/>
      <c r="Q234" s="2"/>
      <c r="R234" s="33"/>
      <c r="S234" s="2"/>
      <c r="T234" s="2"/>
      <c r="U234" s="2"/>
      <c r="V234" s="2"/>
      <c r="W234" s="2"/>
      <c r="X234" s="2"/>
      <c r="Y234" s="2"/>
    </row>
    <row r="235" spans="1:25" ht="15.75" customHeight="1" x14ac:dyDescent="0.25">
      <c r="A235" s="2"/>
      <c r="B235" s="2"/>
      <c r="C235" s="2"/>
      <c r="D235" s="2"/>
      <c r="E235" s="2"/>
      <c r="F235" s="2"/>
      <c r="G235" s="2"/>
      <c r="H235" s="3"/>
      <c r="I235" s="2"/>
      <c r="J235" s="2"/>
      <c r="K235" s="2"/>
      <c r="L235" s="2"/>
      <c r="M235" s="2"/>
      <c r="N235" s="2"/>
      <c r="O235" s="2"/>
      <c r="P235" s="2"/>
      <c r="Q235" s="2"/>
      <c r="R235" s="33"/>
      <c r="S235" s="2"/>
      <c r="T235" s="2"/>
      <c r="U235" s="2"/>
      <c r="V235" s="2"/>
      <c r="W235" s="2"/>
      <c r="X235" s="2"/>
      <c r="Y235" s="2"/>
    </row>
    <row r="236" spans="1:25" ht="15.75" customHeight="1" x14ac:dyDescent="0.25">
      <c r="A236" s="2"/>
      <c r="B236" s="2"/>
      <c r="C236" s="2"/>
      <c r="D236" s="2"/>
      <c r="E236" s="2"/>
      <c r="F236" s="2"/>
      <c r="G236" s="2"/>
      <c r="H236" s="3"/>
      <c r="I236" s="2"/>
      <c r="J236" s="2"/>
      <c r="K236" s="2"/>
      <c r="L236" s="2"/>
      <c r="M236" s="2"/>
      <c r="N236" s="2"/>
      <c r="O236" s="2"/>
      <c r="P236" s="2"/>
      <c r="Q236" s="2"/>
      <c r="R236" s="33"/>
      <c r="S236" s="2"/>
      <c r="T236" s="2"/>
      <c r="U236" s="2"/>
      <c r="V236" s="2"/>
      <c r="W236" s="2"/>
      <c r="X236" s="2"/>
      <c r="Y236" s="2"/>
    </row>
    <row r="237" spans="1:25" ht="15.75" customHeight="1" x14ac:dyDescent="0.25">
      <c r="A237" s="2"/>
      <c r="B237" s="2"/>
      <c r="C237" s="2"/>
      <c r="D237" s="2"/>
      <c r="E237" s="2"/>
      <c r="F237" s="2"/>
      <c r="G237" s="2"/>
      <c r="H237" s="3"/>
      <c r="I237" s="2"/>
      <c r="J237" s="2"/>
      <c r="K237" s="2"/>
      <c r="L237" s="2"/>
      <c r="M237" s="2"/>
      <c r="N237" s="2"/>
      <c r="O237" s="2"/>
      <c r="P237" s="2"/>
      <c r="Q237" s="2"/>
      <c r="R237" s="33"/>
      <c r="S237" s="2"/>
      <c r="T237" s="2"/>
      <c r="U237" s="2"/>
      <c r="V237" s="2"/>
      <c r="W237" s="2"/>
      <c r="X237" s="2"/>
      <c r="Y237" s="2"/>
    </row>
    <row r="238" spans="1:25" ht="15.75" customHeight="1" x14ac:dyDescent="0.25">
      <c r="A238" s="2"/>
      <c r="B238" s="2"/>
      <c r="C238" s="2"/>
      <c r="D238" s="2"/>
      <c r="E238" s="2"/>
      <c r="F238" s="2"/>
      <c r="G238" s="2"/>
      <c r="H238" s="3"/>
      <c r="I238" s="2"/>
      <c r="J238" s="2"/>
      <c r="K238" s="2"/>
      <c r="L238" s="2"/>
      <c r="M238" s="2"/>
      <c r="N238" s="2"/>
      <c r="O238" s="2"/>
      <c r="P238" s="2"/>
      <c r="Q238" s="2"/>
      <c r="R238" s="33"/>
      <c r="S238" s="2"/>
      <c r="T238" s="2"/>
      <c r="U238" s="2"/>
      <c r="V238" s="2"/>
      <c r="W238" s="2"/>
      <c r="X238" s="2"/>
      <c r="Y238" s="2"/>
    </row>
    <row r="239" spans="1:25" ht="15.75" customHeight="1" x14ac:dyDescent="0.25">
      <c r="A239" s="2"/>
      <c r="B239" s="2"/>
      <c r="C239" s="2"/>
      <c r="D239" s="2"/>
      <c r="E239" s="2"/>
      <c r="F239" s="2"/>
      <c r="G239" s="2"/>
      <c r="H239" s="3"/>
      <c r="I239" s="2"/>
      <c r="J239" s="2"/>
      <c r="K239" s="2"/>
      <c r="L239" s="2"/>
      <c r="M239" s="2"/>
      <c r="N239" s="2"/>
      <c r="O239" s="2"/>
      <c r="P239" s="2"/>
      <c r="Q239" s="2"/>
      <c r="R239" s="33"/>
      <c r="S239" s="2"/>
      <c r="T239" s="2"/>
      <c r="U239" s="2"/>
      <c r="V239" s="2"/>
      <c r="W239" s="2"/>
      <c r="X239" s="2"/>
      <c r="Y239" s="2"/>
    </row>
    <row r="240" spans="1:25" ht="15.75" customHeight="1" x14ac:dyDescent="0.25">
      <c r="A240" s="2"/>
      <c r="B240" s="2"/>
      <c r="C240" s="2"/>
      <c r="D240" s="2"/>
      <c r="E240" s="2"/>
      <c r="F240" s="2"/>
      <c r="G240" s="2"/>
      <c r="H240" s="3"/>
      <c r="I240" s="2"/>
      <c r="J240" s="2"/>
      <c r="K240" s="2"/>
      <c r="L240" s="2"/>
      <c r="M240" s="2"/>
      <c r="N240" s="2"/>
      <c r="O240" s="2"/>
      <c r="P240" s="2"/>
      <c r="Q240" s="2"/>
      <c r="R240" s="33"/>
      <c r="S240" s="2"/>
      <c r="T240" s="2"/>
      <c r="U240" s="2"/>
      <c r="V240" s="2"/>
      <c r="W240" s="2"/>
      <c r="X240" s="2"/>
      <c r="Y240" s="2"/>
    </row>
    <row r="241" spans="1:25" ht="15.75" customHeight="1" x14ac:dyDescent="0.25">
      <c r="A241" s="2"/>
      <c r="B241" s="2"/>
      <c r="C241" s="2"/>
      <c r="D241" s="2"/>
      <c r="E241" s="2"/>
      <c r="F241" s="2"/>
      <c r="G241" s="2"/>
      <c r="H241" s="3"/>
      <c r="I241" s="2"/>
      <c r="J241" s="2"/>
      <c r="K241" s="2"/>
      <c r="L241" s="2"/>
      <c r="M241" s="2"/>
      <c r="N241" s="2"/>
      <c r="O241" s="2"/>
      <c r="P241" s="2"/>
      <c r="Q241" s="2"/>
      <c r="R241" s="33"/>
      <c r="S241" s="2"/>
      <c r="T241" s="2"/>
      <c r="U241" s="2"/>
      <c r="V241" s="2"/>
      <c r="W241" s="2"/>
      <c r="X241" s="2"/>
      <c r="Y241" s="2"/>
    </row>
    <row r="242" spans="1:25" ht="15.75" customHeight="1" x14ac:dyDescent="0.25">
      <c r="A242" s="2"/>
      <c r="B242" s="2"/>
      <c r="C242" s="2"/>
      <c r="D242" s="2"/>
      <c r="E242" s="2"/>
      <c r="F242" s="2"/>
      <c r="G242" s="2"/>
      <c r="H242" s="3"/>
      <c r="I242" s="2"/>
      <c r="J242" s="2"/>
      <c r="K242" s="2"/>
      <c r="L242" s="2"/>
      <c r="M242" s="2"/>
      <c r="N242" s="2"/>
      <c r="O242" s="2"/>
      <c r="P242" s="2"/>
      <c r="Q242" s="2"/>
      <c r="R242" s="33"/>
      <c r="S242" s="2"/>
      <c r="T242" s="2"/>
      <c r="U242" s="2"/>
      <c r="V242" s="2"/>
      <c r="W242" s="2"/>
      <c r="X242" s="2"/>
      <c r="Y242" s="2"/>
    </row>
    <row r="243" spans="1:25" ht="15.75" customHeight="1" x14ac:dyDescent="0.25">
      <c r="A243" s="2"/>
      <c r="B243" s="2"/>
      <c r="C243" s="2"/>
      <c r="D243" s="2"/>
      <c r="E243" s="2"/>
      <c r="F243" s="2"/>
      <c r="G243" s="2"/>
      <c r="H243" s="3"/>
      <c r="I243" s="2"/>
      <c r="J243" s="2"/>
      <c r="K243" s="2"/>
      <c r="L243" s="2"/>
      <c r="M243" s="2"/>
      <c r="N243" s="2"/>
      <c r="O243" s="2"/>
      <c r="P243" s="2"/>
      <c r="Q243" s="2"/>
      <c r="R243" s="33"/>
      <c r="S243" s="2"/>
      <c r="T243" s="2"/>
      <c r="U243" s="2"/>
      <c r="V243" s="2"/>
      <c r="W243" s="2"/>
      <c r="X243" s="2"/>
      <c r="Y243" s="2"/>
    </row>
    <row r="244" spans="1:25" ht="15.75" customHeight="1" x14ac:dyDescent="0.25">
      <c r="A244" s="2"/>
      <c r="B244" s="2"/>
      <c r="C244" s="2"/>
      <c r="D244" s="2"/>
      <c r="E244" s="2"/>
      <c r="F244" s="2"/>
      <c r="G244" s="2"/>
      <c r="H244" s="3"/>
      <c r="I244" s="2"/>
      <c r="J244" s="2"/>
      <c r="K244" s="2"/>
      <c r="L244" s="2"/>
      <c r="M244" s="2"/>
      <c r="N244" s="2"/>
      <c r="O244" s="2"/>
      <c r="P244" s="2"/>
      <c r="Q244" s="2"/>
      <c r="R244" s="33"/>
      <c r="S244" s="2"/>
      <c r="T244" s="2"/>
      <c r="U244" s="2"/>
      <c r="V244" s="2"/>
      <c r="W244" s="2"/>
      <c r="X244" s="2"/>
      <c r="Y244" s="2"/>
    </row>
    <row r="245" spans="1:25" ht="15.75" customHeight="1" x14ac:dyDescent="0.25">
      <c r="A245" s="2"/>
      <c r="B245" s="2"/>
      <c r="C245" s="2"/>
      <c r="D245" s="2"/>
      <c r="E245" s="2"/>
      <c r="F245" s="2"/>
      <c r="G245" s="2"/>
      <c r="H245" s="3"/>
      <c r="I245" s="2"/>
      <c r="J245" s="2"/>
      <c r="K245" s="2"/>
      <c r="L245" s="2"/>
      <c r="M245" s="2"/>
      <c r="N245" s="2"/>
      <c r="O245" s="2"/>
      <c r="P245" s="2"/>
      <c r="Q245" s="2"/>
      <c r="R245" s="33"/>
      <c r="S245" s="2"/>
      <c r="T245" s="2"/>
      <c r="U245" s="2"/>
      <c r="V245" s="2"/>
      <c r="W245" s="2"/>
      <c r="X245" s="2"/>
      <c r="Y245" s="2"/>
    </row>
    <row r="246" spans="1:25" ht="15.75" customHeight="1" x14ac:dyDescent="0.25">
      <c r="A246" s="2"/>
      <c r="B246" s="2"/>
      <c r="C246" s="2"/>
      <c r="D246" s="2"/>
      <c r="E246" s="2"/>
      <c r="F246" s="2"/>
      <c r="G246" s="2"/>
      <c r="H246" s="3"/>
      <c r="I246" s="2"/>
      <c r="J246" s="2"/>
      <c r="K246" s="2"/>
      <c r="L246" s="2"/>
      <c r="M246" s="2"/>
      <c r="N246" s="2"/>
      <c r="O246" s="2"/>
      <c r="P246" s="2"/>
      <c r="Q246" s="2"/>
      <c r="R246" s="33"/>
      <c r="S246" s="2"/>
      <c r="T246" s="2"/>
      <c r="U246" s="2"/>
      <c r="V246" s="2"/>
      <c r="W246" s="2"/>
      <c r="X246" s="2"/>
      <c r="Y246" s="2"/>
    </row>
    <row r="247" spans="1:25" ht="15.75" customHeight="1" x14ac:dyDescent="0.25">
      <c r="A247" s="2"/>
      <c r="B247" s="2"/>
      <c r="C247" s="2"/>
      <c r="D247" s="2"/>
      <c r="E247" s="2"/>
      <c r="F247" s="2"/>
      <c r="G247" s="2"/>
      <c r="H247" s="3"/>
      <c r="I247" s="2"/>
      <c r="J247" s="2"/>
      <c r="K247" s="2"/>
      <c r="L247" s="2"/>
      <c r="M247" s="2"/>
      <c r="N247" s="2"/>
      <c r="O247" s="2"/>
      <c r="P247" s="2"/>
      <c r="Q247" s="2"/>
      <c r="R247" s="33"/>
      <c r="S247" s="2"/>
      <c r="T247" s="2"/>
      <c r="U247" s="2"/>
      <c r="V247" s="2"/>
      <c r="W247" s="2"/>
      <c r="X247" s="2"/>
      <c r="Y247" s="2"/>
    </row>
    <row r="248" spans="1:25" ht="15.75" customHeight="1" x14ac:dyDescent="0.25">
      <c r="A248" s="2"/>
      <c r="B248" s="2"/>
      <c r="C248" s="2"/>
      <c r="D248" s="2"/>
      <c r="E248" s="2"/>
      <c r="F248" s="2"/>
      <c r="G248" s="2"/>
      <c r="H248" s="3"/>
      <c r="I248" s="2"/>
      <c r="J248" s="2"/>
      <c r="K248" s="2"/>
      <c r="L248" s="2"/>
      <c r="M248" s="2"/>
      <c r="N248" s="2"/>
      <c r="O248" s="2"/>
      <c r="P248" s="2"/>
      <c r="Q248" s="2"/>
      <c r="R248" s="33"/>
      <c r="S248" s="2"/>
      <c r="T248" s="2"/>
      <c r="U248" s="2"/>
      <c r="V248" s="2"/>
      <c r="W248" s="2"/>
      <c r="X248" s="2"/>
      <c r="Y248" s="2"/>
    </row>
    <row r="249" spans="1:25" ht="15.75" customHeight="1" x14ac:dyDescent="0.25">
      <c r="A249" s="2"/>
      <c r="B249" s="2"/>
      <c r="C249" s="2"/>
      <c r="D249" s="2"/>
      <c r="E249" s="2"/>
      <c r="F249" s="2"/>
      <c r="G249" s="2"/>
      <c r="H249" s="3"/>
      <c r="I249" s="2"/>
      <c r="J249" s="2"/>
      <c r="K249" s="2"/>
      <c r="L249" s="2"/>
      <c r="M249" s="2"/>
      <c r="N249" s="2"/>
      <c r="O249" s="2"/>
      <c r="P249" s="2"/>
      <c r="Q249" s="2"/>
      <c r="R249" s="33"/>
      <c r="S249" s="2"/>
      <c r="T249" s="2"/>
      <c r="U249" s="2"/>
      <c r="V249" s="2"/>
      <c r="W249" s="2"/>
      <c r="X249" s="2"/>
      <c r="Y249" s="2"/>
    </row>
    <row r="250" spans="1:25" ht="15.75" customHeight="1" x14ac:dyDescent="0.25">
      <c r="A250" s="2"/>
      <c r="B250" s="2"/>
      <c r="C250" s="2"/>
      <c r="D250" s="2"/>
      <c r="E250" s="2"/>
      <c r="F250" s="2"/>
      <c r="G250" s="2"/>
      <c r="H250" s="3"/>
      <c r="I250" s="2"/>
      <c r="J250" s="2"/>
      <c r="K250" s="2"/>
      <c r="L250" s="2"/>
      <c r="M250" s="2"/>
      <c r="N250" s="2"/>
      <c r="O250" s="2"/>
      <c r="P250" s="2"/>
      <c r="Q250" s="2"/>
      <c r="R250" s="33"/>
      <c r="S250" s="2"/>
      <c r="T250" s="2"/>
      <c r="U250" s="2"/>
      <c r="V250" s="2"/>
      <c r="W250" s="2"/>
      <c r="X250" s="2"/>
      <c r="Y250" s="2"/>
    </row>
    <row r="251" spans="1:25" ht="15.75" customHeight="1" x14ac:dyDescent="0.25">
      <c r="A251" s="2"/>
      <c r="B251" s="2"/>
      <c r="C251" s="2"/>
      <c r="D251" s="2"/>
      <c r="E251" s="2"/>
      <c r="F251" s="2"/>
      <c r="G251" s="2"/>
      <c r="H251" s="3"/>
      <c r="I251" s="2"/>
      <c r="J251" s="2"/>
      <c r="K251" s="2"/>
      <c r="L251" s="2"/>
      <c r="M251" s="2"/>
      <c r="N251" s="2"/>
      <c r="O251" s="2"/>
      <c r="P251" s="2"/>
      <c r="Q251" s="2"/>
      <c r="R251" s="33"/>
      <c r="S251" s="2"/>
      <c r="T251" s="2"/>
      <c r="U251" s="2"/>
      <c r="V251" s="2"/>
      <c r="W251" s="2"/>
      <c r="X251" s="2"/>
      <c r="Y251" s="2"/>
    </row>
    <row r="252" spans="1:25" ht="15.75" customHeight="1" x14ac:dyDescent="0.25">
      <c r="A252" s="2"/>
      <c r="B252" s="2"/>
      <c r="C252" s="2"/>
      <c r="D252" s="2"/>
      <c r="E252" s="2"/>
      <c r="F252" s="2"/>
      <c r="G252" s="2"/>
      <c r="H252" s="3"/>
      <c r="I252" s="2"/>
      <c r="J252" s="2"/>
      <c r="K252" s="2"/>
      <c r="L252" s="2"/>
      <c r="M252" s="2"/>
      <c r="N252" s="2"/>
      <c r="O252" s="2"/>
      <c r="P252" s="2"/>
      <c r="Q252" s="2"/>
      <c r="R252" s="33"/>
      <c r="S252" s="2"/>
      <c r="T252" s="2"/>
      <c r="U252" s="2"/>
      <c r="V252" s="2"/>
      <c r="W252" s="2"/>
      <c r="X252" s="2"/>
      <c r="Y252" s="2"/>
    </row>
    <row r="253" spans="1:25" ht="15.75" customHeight="1" x14ac:dyDescent="0.25">
      <c r="A253" s="2"/>
      <c r="B253" s="2"/>
      <c r="C253" s="2"/>
      <c r="D253" s="2"/>
      <c r="E253" s="2"/>
      <c r="F253" s="2"/>
      <c r="G253" s="2"/>
      <c r="H253" s="3"/>
      <c r="I253" s="2"/>
      <c r="J253" s="2"/>
      <c r="K253" s="2"/>
      <c r="L253" s="2"/>
      <c r="M253" s="2"/>
      <c r="N253" s="2"/>
      <c r="O253" s="2"/>
      <c r="P253" s="2"/>
      <c r="Q253" s="2"/>
      <c r="R253" s="33"/>
      <c r="S253" s="2"/>
      <c r="T253" s="2"/>
      <c r="U253" s="2"/>
      <c r="V253" s="2"/>
      <c r="W253" s="2"/>
      <c r="X253" s="2"/>
      <c r="Y253" s="2"/>
    </row>
    <row r="254" spans="1:25" ht="15.75" customHeight="1" x14ac:dyDescent="0.25">
      <c r="A254" s="2"/>
      <c r="B254" s="2"/>
      <c r="C254" s="2"/>
      <c r="D254" s="2"/>
      <c r="E254" s="2"/>
      <c r="F254" s="2"/>
      <c r="G254" s="2"/>
      <c r="H254" s="3"/>
      <c r="I254" s="2"/>
      <c r="J254" s="2"/>
      <c r="K254" s="2"/>
      <c r="L254" s="2"/>
      <c r="M254" s="2"/>
      <c r="N254" s="2"/>
      <c r="O254" s="2"/>
      <c r="P254" s="2"/>
      <c r="Q254" s="2"/>
      <c r="R254" s="33"/>
      <c r="S254" s="2"/>
      <c r="T254" s="2"/>
      <c r="U254" s="2"/>
      <c r="V254" s="2"/>
      <c r="W254" s="2"/>
      <c r="X254" s="2"/>
      <c r="Y254" s="2"/>
    </row>
    <row r="255" spans="1:25" ht="15.75" customHeight="1" x14ac:dyDescent="0.25">
      <c r="A255" s="2"/>
      <c r="B255" s="2"/>
      <c r="C255" s="2"/>
      <c r="D255" s="2"/>
      <c r="E255" s="2"/>
      <c r="F255" s="2"/>
      <c r="G255" s="2"/>
      <c r="H255" s="3"/>
      <c r="I255" s="2"/>
      <c r="J255" s="2"/>
      <c r="K255" s="2"/>
      <c r="L255" s="2"/>
      <c r="M255" s="2"/>
      <c r="N255" s="2"/>
      <c r="O255" s="2"/>
      <c r="P255" s="2"/>
      <c r="Q255" s="2"/>
      <c r="R255" s="33"/>
      <c r="S255" s="2"/>
      <c r="T255" s="2"/>
      <c r="U255" s="2"/>
      <c r="V255" s="2"/>
      <c r="W255" s="2"/>
      <c r="X255" s="2"/>
      <c r="Y255" s="2"/>
    </row>
    <row r="256" spans="1:25" ht="15.75" customHeight="1" x14ac:dyDescent="0.25">
      <c r="A256" s="2"/>
      <c r="B256" s="2"/>
      <c r="C256" s="2"/>
      <c r="D256" s="2"/>
      <c r="E256" s="2"/>
      <c r="F256" s="2"/>
      <c r="G256" s="2"/>
      <c r="H256" s="3"/>
      <c r="I256" s="2"/>
      <c r="J256" s="2"/>
      <c r="K256" s="2"/>
      <c r="L256" s="2"/>
      <c r="M256" s="2"/>
      <c r="N256" s="2"/>
      <c r="O256" s="2"/>
      <c r="P256" s="2"/>
      <c r="Q256" s="2"/>
      <c r="R256" s="33"/>
      <c r="S256" s="2"/>
      <c r="T256" s="2"/>
      <c r="U256" s="2"/>
      <c r="V256" s="2"/>
      <c r="W256" s="2"/>
      <c r="X256" s="2"/>
      <c r="Y256" s="2"/>
    </row>
    <row r="257" spans="1:25" ht="15.75" customHeight="1" x14ac:dyDescent="0.25">
      <c r="A257" s="2"/>
      <c r="B257" s="2"/>
      <c r="C257" s="2"/>
      <c r="D257" s="2"/>
      <c r="E257" s="2"/>
      <c r="F257" s="2"/>
      <c r="G257" s="2"/>
      <c r="H257" s="3"/>
      <c r="I257" s="2"/>
      <c r="J257" s="2"/>
      <c r="K257" s="2"/>
      <c r="L257" s="2"/>
      <c r="M257" s="2"/>
      <c r="N257" s="2"/>
      <c r="O257" s="2"/>
      <c r="P257" s="2"/>
      <c r="Q257" s="2"/>
      <c r="R257" s="33"/>
      <c r="S257" s="2"/>
      <c r="T257" s="2"/>
      <c r="U257" s="2"/>
      <c r="V257" s="2"/>
      <c r="W257" s="2"/>
      <c r="X257" s="2"/>
      <c r="Y257" s="2"/>
    </row>
    <row r="258" spans="1:25" ht="15.75" customHeight="1" x14ac:dyDescent="0.25">
      <c r="A258" s="2"/>
      <c r="B258" s="2"/>
      <c r="C258" s="2"/>
      <c r="D258" s="2"/>
      <c r="E258" s="2"/>
      <c r="F258" s="2"/>
      <c r="G258" s="2"/>
      <c r="H258" s="3"/>
      <c r="I258" s="2"/>
      <c r="J258" s="2"/>
      <c r="K258" s="2"/>
      <c r="L258" s="2"/>
      <c r="M258" s="2"/>
      <c r="N258" s="2"/>
      <c r="O258" s="2"/>
      <c r="P258" s="2"/>
      <c r="Q258" s="2"/>
      <c r="R258" s="33"/>
      <c r="S258" s="2"/>
      <c r="T258" s="2"/>
      <c r="U258" s="2"/>
      <c r="V258" s="2"/>
      <c r="W258" s="2"/>
      <c r="X258" s="2"/>
      <c r="Y258" s="2"/>
    </row>
    <row r="259" spans="1:25" ht="15.75" customHeight="1" x14ac:dyDescent="0.25">
      <c r="A259" s="2"/>
      <c r="B259" s="2"/>
      <c r="C259" s="2"/>
      <c r="D259" s="2"/>
      <c r="E259" s="2"/>
      <c r="F259" s="2"/>
      <c r="G259" s="2"/>
      <c r="H259" s="3"/>
      <c r="I259" s="2"/>
      <c r="J259" s="2"/>
      <c r="K259" s="2"/>
      <c r="L259" s="2"/>
      <c r="M259" s="2"/>
      <c r="N259" s="2"/>
      <c r="O259" s="2"/>
      <c r="P259" s="2"/>
      <c r="Q259" s="2"/>
      <c r="R259" s="33"/>
      <c r="S259" s="2"/>
      <c r="T259" s="2"/>
      <c r="U259" s="2"/>
      <c r="V259" s="2"/>
      <c r="W259" s="2"/>
      <c r="X259" s="2"/>
      <c r="Y259" s="2"/>
    </row>
    <row r="260" spans="1:25" ht="15.75" customHeight="1" x14ac:dyDescent="0.25">
      <c r="A260" s="2"/>
      <c r="B260" s="2"/>
      <c r="C260" s="2"/>
      <c r="D260" s="2"/>
      <c r="E260" s="2"/>
      <c r="F260" s="2"/>
      <c r="G260" s="2"/>
      <c r="H260" s="3"/>
      <c r="I260" s="2"/>
      <c r="J260" s="2"/>
      <c r="K260" s="2"/>
      <c r="L260" s="2"/>
      <c r="M260" s="2"/>
      <c r="N260" s="2"/>
      <c r="O260" s="2"/>
      <c r="P260" s="2"/>
      <c r="Q260" s="2"/>
      <c r="R260" s="33"/>
      <c r="S260" s="2"/>
      <c r="T260" s="2"/>
      <c r="U260" s="2"/>
      <c r="V260" s="2"/>
      <c r="W260" s="2"/>
      <c r="X260" s="2"/>
      <c r="Y260" s="2"/>
    </row>
    <row r="261" spans="1:25" ht="15.75" customHeight="1" x14ac:dyDescent="0.25">
      <c r="A261" s="2"/>
      <c r="B261" s="2"/>
      <c r="C261" s="2"/>
      <c r="D261" s="2"/>
      <c r="E261" s="2"/>
      <c r="F261" s="2"/>
      <c r="G261" s="2"/>
      <c r="H261" s="3"/>
      <c r="I261" s="2"/>
      <c r="J261" s="2"/>
      <c r="K261" s="2"/>
      <c r="L261" s="2"/>
      <c r="M261" s="2"/>
      <c r="N261" s="2"/>
      <c r="O261" s="2"/>
      <c r="P261" s="2"/>
      <c r="Q261" s="2"/>
      <c r="R261" s="33"/>
      <c r="S261" s="2"/>
      <c r="T261" s="2"/>
      <c r="U261" s="2"/>
      <c r="V261" s="2"/>
      <c r="W261" s="2"/>
      <c r="X261" s="2"/>
      <c r="Y261" s="2"/>
    </row>
    <row r="262" spans="1:25" ht="15.75" customHeight="1" x14ac:dyDescent="0.25">
      <c r="A262" s="2"/>
      <c r="B262" s="2"/>
      <c r="C262" s="2"/>
      <c r="D262" s="2"/>
      <c r="E262" s="2"/>
      <c r="F262" s="2"/>
      <c r="G262" s="2"/>
      <c r="H262" s="3"/>
      <c r="I262" s="2"/>
      <c r="J262" s="2"/>
      <c r="K262" s="2"/>
      <c r="L262" s="2"/>
      <c r="M262" s="2"/>
      <c r="N262" s="2"/>
      <c r="O262" s="2"/>
      <c r="P262" s="2"/>
      <c r="Q262" s="2"/>
      <c r="R262" s="33"/>
      <c r="S262" s="2"/>
      <c r="T262" s="2"/>
      <c r="U262" s="2"/>
      <c r="V262" s="2"/>
      <c r="W262" s="2"/>
      <c r="X262" s="2"/>
      <c r="Y262" s="2"/>
    </row>
    <row r="263" spans="1:25" ht="15.75" customHeight="1" x14ac:dyDescent="0.25">
      <c r="A263" s="2"/>
      <c r="B263" s="2"/>
      <c r="C263" s="2"/>
      <c r="D263" s="2"/>
      <c r="E263" s="2"/>
      <c r="F263" s="2"/>
      <c r="G263" s="2"/>
      <c r="H263" s="3"/>
      <c r="I263" s="2"/>
      <c r="J263" s="2"/>
      <c r="K263" s="2"/>
      <c r="L263" s="2"/>
      <c r="M263" s="2"/>
      <c r="N263" s="2"/>
      <c r="O263" s="2"/>
      <c r="P263" s="2"/>
      <c r="Q263" s="2"/>
      <c r="R263" s="33"/>
      <c r="S263" s="2"/>
      <c r="T263" s="2"/>
      <c r="U263" s="2"/>
      <c r="V263" s="2"/>
      <c r="W263" s="2"/>
      <c r="X263" s="2"/>
      <c r="Y263" s="2"/>
    </row>
    <row r="264" spans="1:25" ht="15.75" customHeight="1" x14ac:dyDescent="0.25">
      <c r="A264" s="2"/>
      <c r="B264" s="2"/>
      <c r="C264" s="2"/>
      <c r="D264" s="2"/>
      <c r="E264" s="2"/>
      <c r="F264" s="2"/>
      <c r="G264" s="2"/>
      <c r="H264" s="3"/>
      <c r="I264" s="2"/>
      <c r="J264" s="2"/>
      <c r="K264" s="2"/>
      <c r="L264" s="2"/>
      <c r="M264" s="2"/>
      <c r="N264" s="2"/>
      <c r="O264" s="2"/>
      <c r="P264" s="2"/>
      <c r="Q264" s="2"/>
      <c r="R264" s="33"/>
      <c r="S264" s="2"/>
      <c r="T264" s="2"/>
      <c r="U264" s="2"/>
      <c r="V264" s="2"/>
      <c r="W264" s="2"/>
      <c r="X264" s="2"/>
      <c r="Y264" s="2"/>
    </row>
    <row r="265" spans="1:25" ht="15.75" customHeight="1" x14ac:dyDescent="0.25">
      <c r="A265" s="2"/>
      <c r="B265" s="2"/>
      <c r="C265" s="2"/>
      <c r="D265" s="2"/>
      <c r="E265" s="2"/>
      <c r="F265" s="2"/>
      <c r="G265" s="2"/>
      <c r="H265" s="3"/>
      <c r="I265" s="2"/>
      <c r="J265" s="2"/>
      <c r="K265" s="2"/>
      <c r="L265" s="2"/>
      <c r="M265" s="2"/>
      <c r="N265" s="2"/>
      <c r="O265" s="2"/>
      <c r="P265" s="2"/>
      <c r="Q265" s="2"/>
      <c r="R265" s="33"/>
      <c r="S265" s="2"/>
      <c r="T265" s="2"/>
      <c r="U265" s="2"/>
      <c r="V265" s="2"/>
      <c r="W265" s="2"/>
      <c r="X265" s="2"/>
      <c r="Y265" s="2"/>
    </row>
    <row r="266" spans="1:25" ht="15.75" customHeight="1" x14ac:dyDescent="0.25">
      <c r="A266" s="2"/>
      <c r="B266" s="2"/>
      <c r="C266" s="2"/>
      <c r="D266" s="2"/>
      <c r="E266" s="2"/>
      <c r="F266" s="2"/>
      <c r="G266" s="2"/>
      <c r="H266" s="3"/>
      <c r="I266" s="2"/>
      <c r="J266" s="2"/>
      <c r="K266" s="2"/>
      <c r="L266" s="2"/>
      <c r="M266" s="2"/>
      <c r="N266" s="2"/>
      <c r="O266" s="2"/>
      <c r="P266" s="2"/>
      <c r="Q266" s="2"/>
      <c r="R266" s="33"/>
      <c r="S266" s="2"/>
      <c r="T266" s="2"/>
      <c r="U266" s="2"/>
      <c r="V266" s="2"/>
      <c r="W266" s="2"/>
      <c r="X266" s="2"/>
      <c r="Y266" s="2"/>
    </row>
    <row r="267" spans="1:25" ht="15.75" customHeight="1" x14ac:dyDescent="0.25">
      <c r="A267" s="2"/>
      <c r="B267" s="2"/>
      <c r="C267" s="2"/>
      <c r="D267" s="2"/>
      <c r="E267" s="2"/>
      <c r="F267" s="2"/>
      <c r="G267" s="2"/>
      <c r="H267" s="3"/>
      <c r="I267" s="2"/>
      <c r="J267" s="2"/>
      <c r="K267" s="2"/>
      <c r="L267" s="2"/>
      <c r="M267" s="2"/>
      <c r="N267" s="2"/>
      <c r="O267" s="2"/>
      <c r="P267" s="2"/>
      <c r="Q267" s="2"/>
      <c r="R267" s="33"/>
      <c r="S267" s="2"/>
      <c r="T267" s="2"/>
      <c r="U267" s="2"/>
      <c r="V267" s="2"/>
      <c r="W267" s="2"/>
      <c r="X267" s="2"/>
      <c r="Y267" s="2"/>
    </row>
    <row r="268" spans="1:25" ht="15.75" customHeight="1" x14ac:dyDescent="0.25">
      <c r="A268" s="2"/>
      <c r="B268" s="2"/>
      <c r="C268" s="2"/>
      <c r="D268" s="2"/>
      <c r="E268" s="2"/>
      <c r="F268" s="2"/>
      <c r="G268" s="2"/>
      <c r="H268" s="3"/>
      <c r="I268" s="2"/>
      <c r="J268" s="2"/>
      <c r="K268" s="2"/>
      <c r="L268" s="2"/>
      <c r="M268" s="2"/>
      <c r="N268" s="2"/>
      <c r="O268" s="2"/>
      <c r="P268" s="2"/>
      <c r="Q268" s="2"/>
      <c r="R268" s="33"/>
      <c r="S268" s="2"/>
      <c r="T268" s="2"/>
      <c r="U268" s="2"/>
      <c r="V268" s="2"/>
      <c r="W268" s="2"/>
      <c r="X268" s="2"/>
      <c r="Y268" s="2"/>
    </row>
    <row r="269" spans="1:25" ht="15.75" customHeight="1" x14ac:dyDescent="0.25">
      <c r="A269" s="2"/>
      <c r="B269" s="2"/>
      <c r="C269" s="2"/>
      <c r="D269" s="2"/>
      <c r="E269" s="2"/>
      <c r="F269" s="2"/>
      <c r="G269" s="2"/>
      <c r="H269" s="3"/>
      <c r="I269" s="2"/>
      <c r="J269" s="2"/>
      <c r="K269" s="2"/>
      <c r="L269" s="2"/>
      <c r="M269" s="2"/>
      <c r="N269" s="2"/>
      <c r="O269" s="2"/>
      <c r="P269" s="2"/>
      <c r="Q269" s="2"/>
      <c r="R269" s="33"/>
      <c r="S269" s="2"/>
      <c r="T269" s="2"/>
      <c r="U269" s="2"/>
      <c r="V269" s="2"/>
      <c r="W269" s="2"/>
      <c r="X269" s="2"/>
      <c r="Y269" s="2"/>
    </row>
    <row r="270" spans="1:25" ht="15.75" customHeight="1" x14ac:dyDescent="0.25">
      <c r="A270" s="2"/>
      <c r="B270" s="2"/>
      <c r="C270" s="2"/>
      <c r="D270" s="2"/>
      <c r="E270" s="2"/>
      <c r="F270" s="2"/>
      <c r="G270" s="2"/>
      <c r="H270" s="3"/>
      <c r="I270" s="2"/>
      <c r="J270" s="2"/>
      <c r="K270" s="2"/>
      <c r="L270" s="2"/>
      <c r="M270" s="2"/>
      <c r="N270" s="2"/>
      <c r="O270" s="2"/>
      <c r="P270" s="2"/>
      <c r="Q270" s="2"/>
      <c r="R270" s="33"/>
      <c r="S270" s="2"/>
      <c r="T270" s="2"/>
      <c r="U270" s="2"/>
      <c r="V270" s="2"/>
      <c r="W270" s="2"/>
      <c r="X270" s="2"/>
      <c r="Y270" s="2"/>
    </row>
    <row r="271" spans="1:25" ht="15.75" customHeight="1" x14ac:dyDescent="0.25">
      <c r="A271" s="2"/>
      <c r="B271" s="2"/>
      <c r="C271" s="2"/>
      <c r="D271" s="2"/>
      <c r="E271" s="2"/>
      <c r="F271" s="2"/>
      <c r="G271" s="2"/>
      <c r="H271" s="3"/>
      <c r="I271" s="2"/>
      <c r="J271" s="2"/>
      <c r="K271" s="2"/>
      <c r="L271" s="2"/>
      <c r="M271" s="2"/>
      <c r="N271" s="2"/>
      <c r="O271" s="2"/>
      <c r="P271" s="2"/>
      <c r="Q271" s="2"/>
      <c r="R271" s="33"/>
      <c r="S271" s="2"/>
      <c r="T271" s="2"/>
      <c r="U271" s="2"/>
      <c r="V271" s="2"/>
      <c r="W271" s="2"/>
      <c r="X271" s="2"/>
      <c r="Y271" s="2"/>
    </row>
    <row r="272" spans="1:25" ht="15.75" customHeight="1" x14ac:dyDescent="0.25">
      <c r="A272" s="2"/>
      <c r="B272" s="2"/>
      <c r="C272" s="2"/>
      <c r="D272" s="2"/>
      <c r="E272" s="2"/>
      <c r="F272" s="2"/>
      <c r="G272" s="2"/>
      <c r="H272" s="3"/>
      <c r="I272" s="2"/>
      <c r="J272" s="2"/>
      <c r="K272" s="2"/>
      <c r="L272" s="2"/>
      <c r="M272" s="2"/>
      <c r="N272" s="2"/>
      <c r="O272" s="2"/>
      <c r="P272" s="2"/>
      <c r="Q272" s="2"/>
      <c r="R272" s="33"/>
      <c r="S272" s="2"/>
      <c r="T272" s="2"/>
      <c r="U272" s="2"/>
      <c r="V272" s="2"/>
      <c r="W272" s="2"/>
      <c r="X272" s="2"/>
      <c r="Y272" s="2"/>
    </row>
    <row r="273" spans="1:25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33"/>
      <c r="S273" s="1"/>
      <c r="T273" s="1"/>
      <c r="U273" s="1"/>
      <c r="V273" s="1"/>
      <c r="W273" s="1"/>
      <c r="X273" s="1"/>
      <c r="Y273" s="1"/>
    </row>
    <row r="274" spans="1:25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33"/>
      <c r="S274" s="1"/>
      <c r="T274" s="1"/>
      <c r="U274" s="1"/>
      <c r="V274" s="1"/>
      <c r="W274" s="1"/>
      <c r="X274" s="1"/>
      <c r="Y274" s="1"/>
    </row>
    <row r="275" spans="1:25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33"/>
      <c r="S275" s="1"/>
      <c r="T275" s="1"/>
      <c r="U275" s="1"/>
      <c r="V275" s="1"/>
      <c r="W275" s="1"/>
      <c r="X275" s="1"/>
      <c r="Y275" s="1"/>
    </row>
    <row r="276" spans="1:25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33"/>
      <c r="S276" s="1"/>
      <c r="T276" s="1"/>
      <c r="U276" s="1"/>
      <c r="V276" s="1"/>
      <c r="W276" s="1"/>
      <c r="X276" s="1"/>
      <c r="Y276" s="1"/>
    </row>
    <row r="277" spans="1:25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33"/>
      <c r="S277" s="1"/>
      <c r="T277" s="1"/>
      <c r="U277" s="1"/>
      <c r="V277" s="1"/>
      <c r="W277" s="1"/>
      <c r="X277" s="1"/>
      <c r="Y277" s="1"/>
    </row>
    <row r="278" spans="1:25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33"/>
      <c r="S278" s="1"/>
      <c r="T278" s="1"/>
      <c r="U278" s="1"/>
      <c r="V278" s="1"/>
      <c r="W278" s="1"/>
      <c r="X278" s="1"/>
      <c r="Y278" s="1"/>
    </row>
    <row r="279" spans="1:25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33"/>
      <c r="S279" s="1"/>
      <c r="T279" s="1"/>
      <c r="U279" s="1"/>
      <c r="V279" s="1"/>
      <c r="W279" s="1"/>
      <c r="X279" s="1"/>
      <c r="Y279" s="1"/>
    </row>
    <row r="280" spans="1:25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33"/>
      <c r="S280" s="1"/>
      <c r="T280" s="1"/>
      <c r="U280" s="1"/>
      <c r="V280" s="1"/>
      <c r="W280" s="1"/>
      <c r="X280" s="1"/>
      <c r="Y280" s="1"/>
    </row>
    <row r="281" spans="1:25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33"/>
      <c r="S281" s="1"/>
      <c r="T281" s="1"/>
      <c r="U281" s="1"/>
      <c r="V281" s="1"/>
      <c r="W281" s="1"/>
      <c r="X281" s="1"/>
      <c r="Y281" s="1"/>
    </row>
    <row r="282" spans="1:25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33"/>
      <c r="S282" s="1"/>
      <c r="T282" s="1"/>
      <c r="U282" s="1"/>
      <c r="V282" s="1"/>
      <c r="W282" s="1"/>
      <c r="X282" s="1"/>
      <c r="Y282" s="1"/>
    </row>
    <row r="283" spans="1:25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33"/>
      <c r="S283" s="1"/>
      <c r="T283" s="1"/>
      <c r="U283" s="1"/>
      <c r="V283" s="1"/>
      <c r="W283" s="1"/>
      <c r="X283" s="1"/>
      <c r="Y283" s="1"/>
    </row>
    <row r="284" spans="1:25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33"/>
      <c r="S284" s="1"/>
      <c r="T284" s="1"/>
      <c r="U284" s="1"/>
      <c r="V284" s="1"/>
      <c r="W284" s="1"/>
      <c r="X284" s="1"/>
      <c r="Y284" s="1"/>
    </row>
    <row r="285" spans="1:25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33"/>
      <c r="S285" s="1"/>
      <c r="T285" s="1"/>
      <c r="U285" s="1"/>
      <c r="V285" s="1"/>
      <c r="W285" s="1"/>
      <c r="X285" s="1"/>
      <c r="Y285" s="1"/>
    </row>
    <row r="286" spans="1:25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33"/>
      <c r="S286" s="1"/>
      <c r="T286" s="1"/>
      <c r="U286" s="1"/>
      <c r="V286" s="1"/>
      <c r="W286" s="1"/>
      <c r="X286" s="1"/>
      <c r="Y286" s="1"/>
    </row>
    <row r="287" spans="1:25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33"/>
      <c r="S287" s="1"/>
      <c r="T287" s="1"/>
      <c r="U287" s="1"/>
      <c r="V287" s="1"/>
      <c r="W287" s="1"/>
      <c r="X287" s="1"/>
      <c r="Y287" s="1"/>
    </row>
    <row r="288" spans="1:25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33"/>
      <c r="S288" s="1"/>
      <c r="T288" s="1"/>
      <c r="U288" s="1"/>
      <c r="V288" s="1"/>
      <c r="W288" s="1"/>
      <c r="X288" s="1"/>
      <c r="Y288" s="1"/>
    </row>
    <row r="289" spans="1:25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33"/>
      <c r="S289" s="1"/>
      <c r="T289" s="1"/>
      <c r="U289" s="1"/>
      <c r="V289" s="1"/>
      <c r="W289" s="1"/>
      <c r="X289" s="1"/>
      <c r="Y289" s="1"/>
    </row>
    <row r="290" spans="1:25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33"/>
      <c r="S290" s="1"/>
      <c r="T290" s="1"/>
      <c r="U290" s="1"/>
      <c r="V290" s="1"/>
      <c r="W290" s="1"/>
      <c r="X290" s="1"/>
      <c r="Y290" s="1"/>
    </row>
    <row r="291" spans="1:25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33"/>
      <c r="S291" s="1"/>
      <c r="T291" s="1"/>
      <c r="U291" s="1"/>
      <c r="V291" s="1"/>
      <c r="W291" s="1"/>
      <c r="X291" s="1"/>
      <c r="Y291" s="1"/>
    </row>
    <row r="292" spans="1:25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33"/>
      <c r="S292" s="1"/>
      <c r="T292" s="1"/>
      <c r="U292" s="1"/>
      <c r="V292" s="1"/>
      <c r="W292" s="1"/>
      <c r="X292" s="1"/>
      <c r="Y292" s="1"/>
    </row>
    <row r="293" spans="1:25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33"/>
      <c r="S293" s="1"/>
      <c r="T293" s="1"/>
      <c r="U293" s="1"/>
      <c r="V293" s="1"/>
      <c r="W293" s="1"/>
      <c r="X293" s="1"/>
      <c r="Y293" s="1"/>
    </row>
    <row r="294" spans="1:25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33"/>
      <c r="S294" s="1"/>
      <c r="T294" s="1"/>
      <c r="U294" s="1"/>
      <c r="V294" s="1"/>
      <c r="W294" s="1"/>
      <c r="X294" s="1"/>
      <c r="Y294" s="1"/>
    </row>
    <row r="295" spans="1:25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33"/>
      <c r="S295" s="1"/>
      <c r="T295" s="1"/>
      <c r="U295" s="1"/>
      <c r="V295" s="1"/>
      <c r="W295" s="1"/>
      <c r="X295" s="1"/>
      <c r="Y295" s="1"/>
    </row>
    <row r="296" spans="1:25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33"/>
      <c r="S296" s="1"/>
      <c r="T296" s="1"/>
      <c r="U296" s="1"/>
      <c r="V296" s="1"/>
      <c r="W296" s="1"/>
      <c r="X296" s="1"/>
      <c r="Y296" s="1"/>
    </row>
    <row r="297" spans="1:25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33"/>
      <c r="S297" s="1"/>
      <c r="T297" s="1"/>
      <c r="U297" s="1"/>
      <c r="V297" s="1"/>
      <c r="W297" s="1"/>
      <c r="X297" s="1"/>
      <c r="Y297" s="1"/>
    </row>
    <row r="298" spans="1:25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33"/>
      <c r="S298" s="1"/>
      <c r="T298" s="1"/>
      <c r="U298" s="1"/>
      <c r="V298" s="1"/>
      <c r="W298" s="1"/>
      <c r="X298" s="1"/>
      <c r="Y298" s="1"/>
    </row>
    <row r="299" spans="1:25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33"/>
      <c r="S299" s="1"/>
      <c r="T299" s="1"/>
      <c r="U299" s="1"/>
      <c r="V299" s="1"/>
      <c r="W299" s="1"/>
      <c r="X299" s="1"/>
      <c r="Y299" s="1"/>
    </row>
    <row r="300" spans="1:25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33"/>
      <c r="S300" s="1"/>
      <c r="T300" s="1"/>
      <c r="U300" s="1"/>
      <c r="V300" s="1"/>
      <c r="W300" s="1"/>
      <c r="X300" s="1"/>
      <c r="Y300" s="1"/>
    </row>
    <row r="301" spans="1:25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33"/>
      <c r="S301" s="1"/>
      <c r="T301" s="1"/>
      <c r="U301" s="1"/>
      <c r="V301" s="1"/>
      <c r="W301" s="1"/>
      <c r="X301" s="1"/>
      <c r="Y301" s="1"/>
    </row>
    <row r="302" spans="1:25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33"/>
      <c r="S302" s="1"/>
      <c r="T302" s="1"/>
      <c r="U302" s="1"/>
      <c r="V302" s="1"/>
      <c r="W302" s="1"/>
      <c r="X302" s="1"/>
      <c r="Y302" s="1"/>
    </row>
    <row r="303" spans="1:25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33"/>
      <c r="S303" s="1"/>
      <c r="T303" s="1"/>
      <c r="U303" s="1"/>
      <c r="V303" s="1"/>
      <c r="W303" s="1"/>
      <c r="X303" s="1"/>
      <c r="Y303" s="1"/>
    </row>
    <row r="304" spans="1:25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33"/>
      <c r="S304" s="1"/>
      <c r="T304" s="1"/>
      <c r="U304" s="1"/>
      <c r="V304" s="1"/>
      <c r="W304" s="1"/>
      <c r="X304" s="1"/>
      <c r="Y304" s="1"/>
    </row>
    <row r="305" spans="1:25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33"/>
      <c r="S305" s="1"/>
      <c r="T305" s="1"/>
      <c r="U305" s="1"/>
      <c r="V305" s="1"/>
      <c r="W305" s="1"/>
      <c r="X305" s="1"/>
      <c r="Y305" s="1"/>
    </row>
    <row r="306" spans="1:25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33"/>
      <c r="S306" s="1"/>
      <c r="T306" s="1"/>
      <c r="U306" s="1"/>
      <c r="V306" s="1"/>
      <c r="W306" s="1"/>
      <c r="X306" s="1"/>
      <c r="Y306" s="1"/>
    </row>
    <row r="307" spans="1:25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33"/>
      <c r="S307" s="1"/>
      <c r="T307" s="1"/>
      <c r="U307" s="1"/>
      <c r="V307" s="1"/>
      <c r="W307" s="1"/>
      <c r="X307" s="1"/>
      <c r="Y307" s="1"/>
    </row>
    <row r="308" spans="1:25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33"/>
      <c r="S308" s="1"/>
      <c r="T308" s="1"/>
      <c r="U308" s="1"/>
      <c r="V308" s="1"/>
      <c r="W308" s="1"/>
      <c r="X308" s="1"/>
      <c r="Y308" s="1"/>
    </row>
    <row r="309" spans="1:25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33"/>
      <c r="S309" s="1"/>
      <c r="T309" s="1"/>
      <c r="U309" s="1"/>
      <c r="V309" s="1"/>
      <c r="W309" s="1"/>
      <c r="X309" s="1"/>
      <c r="Y309" s="1"/>
    </row>
    <row r="310" spans="1:25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33"/>
      <c r="S310" s="1"/>
      <c r="T310" s="1"/>
      <c r="U310" s="1"/>
      <c r="V310" s="1"/>
      <c r="W310" s="1"/>
      <c r="X310" s="1"/>
      <c r="Y310" s="1"/>
    </row>
    <row r="311" spans="1:25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33"/>
      <c r="S311" s="1"/>
      <c r="T311" s="1"/>
      <c r="U311" s="1"/>
      <c r="V311" s="1"/>
      <c r="W311" s="1"/>
      <c r="X311" s="1"/>
      <c r="Y311" s="1"/>
    </row>
    <row r="312" spans="1:25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33"/>
      <c r="S312" s="1"/>
      <c r="T312" s="1"/>
      <c r="U312" s="1"/>
      <c r="V312" s="1"/>
      <c r="W312" s="1"/>
      <c r="X312" s="1"/>
      <c r="Y312" s="1"/>
    </row>
    <row r="313" spans="1:25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33"/>
      <c r="S313" s="1"/>
      <c r="T313" s="1"/>
      <c r="U313" s="1"/>
      <c r="V313" s="1"/>
      <c r="W313" s="1"/>
      <c r="X313" s="1"/>
      <c r="Y313" s="1"/>
    </row>
    <row r="314" spans="1:25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33"/>
      <c r="S314" s="1"/>
      <c r="T314" s="1"/>
      <c r="U314" s="1"/>
      <c r="V314" s="1"/>
      <c r="W314" s="1"/>
      <c r="X314" s="1"/>
      <c r="Y314" s="1"/>
    </row>
    <row r="315" spans="1:25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33"/>
      <c r="S315" s="1"/>
      <c r="T315" s="1"/>
      <c r="U315" s="1"/>
      <c r="V315" s="1"/>
      <c r="W315" s="1"/>
      <c r="X315" s="1"/>
      <c r="Y315" s="1"/>
    </row>
    <row r="316" spans="1:25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33"/>
      <c r="S316" s="1"/>
      <c r="T316" s="1"/>
      <c r="U316" s="1"/>
      <c r="V316" s="1"/>
      <c r="W316" s="1"/>
      <c r="X316" s="1"/>
      <c r="Y316" s="1"/>
    </row>
    <row r="317" spans="1:25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33"/>
      <c r="S317" s="1"/>
      <c r="T317" s="1"/>
      <c r="U317" s="1"/>
      <c r="V317" s="1"/>
      <c r="W317" s="1"/>
      <c r="X317" s="1"/>
      <c r="Y317" s="1"/>
    </row>
    <row r="318" spans="1:25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33"/>
      <c r="S318" s="1"/>
      <c r="T318" s="1"/>
      <c r="U318" s="1"/>
      <c r="V318" s="1"/>
      <c r="W318" s="1"/>
      <c r="X318" s="1"/>
      <c r="Y318" s="1"/>
    </row>
    <row r="319" spans="1:25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33"/>
      <c r="S319" s="1"/>
      <c r="T319" s="1"/>
      <c r="U319" s="1"/>
      <c r="V319" s="1"/>
      <c r="W319" s="1"/>
      <c r="X319" s="1"/>
      <c r="Y319" s="1"/>
    </row>
    <row r="320" spans="1:25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33"/>
      <c r="S320" s="1"/>
      <c r="T320" s="1"/>
      <c r="U320" s="1"/>
      <c r="V320" s="1"/>
      <c r="W320" s="1"/>
      <c r="X320" s="1"/>
      <c r="Y320" s="1"/>
    </row>
    <row r="321" spans="1:25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33"/>
      <c r="S321" s="1"/>
      <c r="T321" s="1"/>
      <c r="U321" s="1"/>
      <c r="V321" s="1"/>
      <c r="W321" s="1"/>
      <c r="X321" s="1"/>
      <c r="Y321" s="1"/>
    </row>
    <row r="322" spans="1:25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33"/>
      <c r="S322" s="1"/>
      <c r="T322" s="1"/>
      <c r="U322" s="1"/>
      <c r="V322" s="1"/>
      <c r="W322" s="1"/>
      <c r="X322" s="1"/>
      <c r="Y322" s="1"/>
    </row>
    <row r="323" spans="1:25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33"/>
      <c r="S323" s="1"/>
      <c r="T323" s="1"/>
      <c r="U323" s="1"/>
      <c r="V323" s="1"/>
      <c r="W323" s="1"/>
      <c r="X323" s="1"/>
      <c r="Y323" s="1"/>
    </row>
    <row r="324" spans="1:25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33"/>
      <c r="S324" s="1"/>
      <c r="T324" s="1"/>
      <c r="U324" s="1"/>
      <c r="V324" s="1"/>
      <c r="W324" s="1"/>
      <c r="X324" s="1"/>
      <c r="Y324" s="1"/>
    </row>
    <row r="325" spans="1:25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33"/>
      <c r="S325" s="1"/>
      <c r="T325" s="1"/>
      <c r="U325" s="1"/>
      <c r="V325" s="1"/>
      <c r="W325" s="1"/>
      <c r="X325" s="1"/>
      <c r="Y325" s="1"/>
    </row>
    <row r="326" spans="1:25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33"/>
      <c r="S326" s="1"/>
      <c r="T326" s="1"/>
      <c r="U326" s="1"/>
      <c r="V326" s="1"/>
      <c r="W326" s="1"/>
      <c r="X326" s="1"/>
      <c r="Y326" s="1"/>
    </row>
    <row r="327" spans="1:25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33"/>
      <c r="S327" s="1"/>
      <c r="T327" s="1"/>
      <c r="U327" s="1"/>
      <c r="V327" s="1"/>
      <c r="W327" s="1"/>
      <c r="X327" s="1"/>
      <c r="Y327" s="1"/>
    </row>
    <row r="328" spans="1:25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33"/>
      <c r="S328" s="1"/>
      <c r="T328" s="1"/>
      <c r="U328" s="1"/>
      <c r="V328" s="1"/>
      <c r="W328" s="1"/>
      <c r="X328" s="1"/>
      <c r="Y328" s="1"/>
    </row>
    <row r="329" spans="1:25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33"/>
      <c r="S329" s="1"/>
      <c r="T329" s="1"/>
      <c r="U329" s="1"/>
      <c r="V329" s="1"/>
      <c r="W329" s="1"/>
      <c r="X329" s="1"/>
      <c r="Y329" s="1"/>
    </row>
    <row r="330" spans="1:25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33"/>
      <c r="S330" s="1"/>
      <c r="T330" s="1"/>
      <c r="U330" s="1"/>
      <c r="V330" s="1"/>
      <c r="W330" s="1"/>
      <c r="X330" s="1"/>
      <c r="Y330" s="1"/>
    </row>
    <row r="331" spans="1:25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33"/>
      <c r="S331" s="1"/>
      <c r="T331" s="1"/>
      <c r="U331" s="1"/>
      <c r="V331" s="1"/>
      <c r="W331" s="1"/>
      <c r="X331" s="1"/>
      <c r="Y331" s="1"/>
    </row>
    <row r="332" spans="1:25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33"/>
      <c r="S332" s="1"/>
      <c r="T332" s="1"/>
      <c r="U332" s="1"/>
      <c r="V332" s="1"/>
      <c r="W332" s="1"/>
      <c r="X332" s="1"/>
      <c r="Y332" s="1"/>
    </row>
    <row r="333" spans="1:25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33"/>
      <c r="S333" s="1"/>
      <c r="T333" s="1"/>
      <c r="U333" s="1"/>
      <c r="V333" s="1"/>
      <c r="W333" s="1"/>
      <c r="X333" s="1"/>
      <c r="Y333" s="1"/>
    </row>
    <row r="334" spans="1:25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33"/>
      <c r="S334" s="1"/>
      <c r="T334" s="1"/>
      <c r="U334" s="1"/>
      <c r="V334" s="1"/>
      <c r="W334" s="1"/>
      <c r="X334" s="1"/>
      <c r="Y334" s="1"/>
    </row>
    <row r="335" spans="1:25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33"/>
      <c r="S335" s="1"/>
      <c r="T335" s="1"/>
      <c r="U335" s="1"/>
      <c r="V335" s="1"/>
      <c r="W335" s="1"/>
      <c r="X335" s="1"/>
      <c r="Y335" s="1"/>
    </row>
    <row r="336" spans="1:25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33"/>
      <c r="S336" s="1"/>
      <c r="T336" s="1"/>
      <c r="U336" s="1"/>
      <c r="V336" s="1"/>
      <c r="W336" s="1"/>
      <c r="X336" s="1"/>
      <c r="Y336" s="1"/>
    </row>
    <row r="337" spans="1:25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33"/>
      <c r="S337" s="1"/>
      <c r="T337" s="1"/>
      <c r="U337" s="1"/>
      <c r="V337" s="1"/>
      <c r="W337" s="1"/>
      <c r="X337" s="1"/>
      <c r="Y337" s="1"/>
    </row>
    <row r="338" spans="1:25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33"/>
      <c r="S338" s="1"/>
      <c r="T338" s="1"/>
      <c r="U338" s="1"/>
      <c r="V338" s="1"/>
      <c r="W338" s="1"/>
      <c r="X338" s="1"/>
      <c r="Y338" s="1"/>
    </row>
    <row r="339" spans="1:25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33"/>
      <c r="S339" s="1"/>
      <c r="T339" s="1"/>
      <c r="U339" s="1"/>
      <c r="V339" s="1"/>
      <c r="W339" s="1"/>
      <c r="X339" s="1"/>
      <c r="Y339" s="1"/>
    </row>
    <row r="340" spans="1:25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33"/>
      <c r="S340" s="1"/>
      <c r="T340" s="1"/>
      <c r="U340" s="1"/>
      <c r="V340" s="1"/>
      <c r="W340" s="1"/>
      <c r="X340" s="1"/>
      <c r="Y340" s="1"/>
    </row>
    <row r="341" spans="1:25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33"/>
      <c r="S341" s="1"/>
      <c r="T341" s="1"/>
      <c r="U341" s="1"/>
      <c r="V341" s="1"/>
      <c r="W341" s="1"/>
      <c r="X341" s="1"/>
      <c r="Y341" s="1"/>
    </row>
    <row r="342" spans="1:25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33"/>
      <c r="S342" s="1"/>
      <c r="T342" s="1"/>
      <c r="U342" s="1"/>
      <c r="V342" s="1"/>
      <c r="W342" s="1"/>
      <c r="X342" s="1"/>
      <c r="Y342" s="1"/>
    </row>
    <row r="343" spans="1:25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33"/>
      <c r="S343" s="1"/>
      <c r="T343" s="1"/>
      <c r="U343" s="1"/>
      <c r="V343" s="1"/>
      <c r="W343" s="1"/>
      <c r="X343" s="1"/>
      <c r="Y343" s="1"/>
    </row>
    <row r="344" spans="1:25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33"/>
      <c r="S344" s="1"/>
      <c r="T344" s="1"/>
      <c r="U344" s="1"/>
      <c r="V344" s="1"/>
      <c r="W344" s="1"/>
      <c r="X344" s="1"/>
      <c r="Y344" s="1"/>
    </row>
    <row r="345" spans="1:25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33"/>
      <c r="S345" s="1"/>
      <c r="T345" s="1"/>
      <c r="U345" s="1"/>
      <c r="V345" s="1"/>
      <c r="W345" s="1"/>
      <c r="X345" s="1"/>
      <c r="Y345" s="1"/>
    </row>
    <row r="346" spans="1:25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33"/>
      <c r="S346" s="1"/>
      <c r="T346" s="1"/>
      <c r="U346" s="1"/>
      <c r="V346" s="1"/>
      <c r="W346" s="1"/>
      <c r="X346" s="1"/>
      <c r="Y346" s="1"/>
    </row>
    <row r="347" spans="1:25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33"/>
      <c r="S347" s="1"/>
      <c r="T347" s="1"/>
      <c r="U347" s="1"/>
      <c r="V347" s="1"/>
      <c r="W347" s="1"/>
      <c r="X347" s="1"/>
      <c r="Y347" s="1"/>
    </row>
    <row r="348" spans="1:25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33"/>
      <c r="S348" s="1"/>
      <c r="T348" s="1"/>
      <c r="U348" s="1"/>
      <c r="V348" s="1"/>
      <c r="W348" s="1"/>
      <c r="X348" s="1"/>
      <c r="Y348" s="1"/>
    </row>
    <row r="349" spans="1:25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33"/>
      <c r="S349" s="1"/>
      <c r="T349" s="1"/>
      <c r="U349" s="1"/>
      <c r="V349" s="1"/>
      <c r="W349" s="1"/>
      <c r="X349" s="1"/>
      <c r="Y349" s="1"/>
    </row>
    <row r="350" spans="1:25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33"/>
      <c r="S350" s="1"/>
      <c r="T350" s="1"/>
      <c r="U350" s="1"/>
      <c r="V350" s="1"/>
      <c r="W350" s="1"/>
      <c r="X350" s="1"/>
      <c r="Y350" s="1"/>
    </row>
    <row r="351" spans="1:25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33"/>
      <c r="S351" s="1"/>
      <c r="T351" s="1"/>
      <c r="U351" s="1"/>
      <c r="V351" s="1"/>
      <c r="W351" s="1"/>
      <c r="X351" s="1"/>
      <c r="Y351" s="1"/>
    </row>
    <row r="352" spans="1:25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33"/>
      <c r="S352" s="1"/>
      <c r="T352" s="1"/>
      <c r="U352" s="1"/>
      <c r="V352" s="1"/>
      <c r="W352" s="1"/>
      <c r="X352" s="1"/>
      <c r="Y352" s="1"/>
    </row>
    <row r="353" spans="1:25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33"/>
      <c r="S353" s="1"/>
      <c r="T353" s="1"/>
      <c r="U353" s="1"/>
      <c r="V353" s="1"/>
      <c r="W353" s="1"/>
      <c r="X353" s="1"/>
      <c r="Y353" s="1"/>
    </row>
    <row r="354" spans="1:25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33"/>
      <c r="S354" s="1"/>
      <c r="T354" s="1"/>
      <c r="U354" s="1"/>
      <c r="V354" s="1"/>
      <c r="W354" s="1"/>
      <c r="X354" s="1"/>
      <c r="Y354" s="1"/>
    </row>
    <row r="355" spans="1:25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33"/>
      <c r="S355" s="1"/>
      <c r="T355" s="1"/>
      <c r="U355" s="1"/>
      <c r="V355" s="1"/>
      <c r="W355" s="1"/>
      <c r="X355" s="1"/>
      <c r="Y355" s="1"/>
    </row>
    <row r="356" spans="1:25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33"/>
      <c r="S356" s="1"/>
      <c r="T356" s="1"/>
      <c r="U356" s="1"/>
      <c r="V356" s="1"/>
      <c r="W356" s="1"/>
      <c r="X356" s="1"/>
      <c r="Y356" s="1"/>
    </row>
    <row r="357" spans="1:25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33"/>
      <c r="S357" s="1"/>
      <c r="T357" s="1"/>
      <c r="U357" s="1"/>
      <c r="V357" s="1"/>
      <c r="W357" s="1"/>
      <c r="X357" s="1"/>
      <c r="Y357" s="1"/>
    </row>
    <row r="358" spans="1:25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33"/>
      <c r="S358" s="1"/>
      <c r="T358" s="1"/>
      <c r="U358" s="1"/>
      <c r="V358" s="1"/>
      <c r="W358" s="1"/>
      <c r="X358" s="1"/>
      <c r="Y358" s="1"/>
    </row>
    <row r="359" spans="1:25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33"/>
      <c r="S359" s="1"/>
      <c r="T359" s="1"/>
      <c r="U359" s="1"/>
      <c r="V359" s="1"/>
      <c r="W359" s="1"/>
      <c r="X359" s="1"/>
      <c r="Y359" s="1"/>
    </row>
    <row r="360" spans="1:25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33"/>
      <c r="S360" s="1"/>
      <c r="T360" s="1"/>
      <c r="U360" s="1"/>
      <c r="V360" s="1"/>
      <c r="W360" s="1"/>
      <c r="X360" s="1"/>
      <c r="Y360" s="1"/>
    </row>
    <row r="361" spans="1:25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33"/>
      <c r="S361" s="1"/>
      <c r="T361" s="1"/>
      <c r="U361" s="1"/>
      <c r="V361" s="1"/>
      <c r="W361" s="1"/>
      <c r="X361" s="1"/>
      <c r="Y361" s="1"/>
    </row>
    <row r="362" spans="1:25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33"/>
      <c r="S362" s="1"/>
      <c r="T362" s="1"/>
      <c r="U362" s="1"/>
      <c r="V362" s="1"/>
      <c r="W362" s="1"/>
      <c r="X362" s="1"/>
      <c r="Y362" s="1"/>
    </row>
    <row r="363" spans="1:25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33"/>
      <c r="S363" s="1"/>
      <c r="T363" s="1"/>
      <c r="U363" s="1"/>
      <c r="V363" s="1"/>
      <c r="W363" s="1"/>
      <c r="X363" s="1"/>
      <c r="Y363" s="1"/>
    </row>
    <row r="364" spans="1:25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33"/>
      <c r="S364" s="1"/>
      <c r="T364" s="1"/>
      <c r="U364" s="1"/>
      <c r="V364" s="1"/>
      <c r="W364" s="1"/>
      <c r="X364" s="1"/>
      <c r="Y364" s="1"/>
    </row>
    <row r="365" spans="1:25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33"/>
      <c r="S365" s="1"/>
      <c r="T365" s="1"/>
      <c r="U365" s="1"/>
      <c r="V365" s="1"/>
      <c r="W365" s="1"/>
      <c r="X365" s="1"/>
      <c r="Y365" s="1"/>
    </row>
    <row r="366" spans="1:25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33"/>
      <c r="S366" s="1"/>
      <c r="T366" s="1"/>
      <c r="U366" s="1"/>
      <c r="V366" s="1"/>
      <c r="W366" s="1"/>
      <c r="X366" s="1"/>
      <c r="Y366" s="1"/>
    </row>
    <row r="367" spans="1:25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33"/>
      <c r="S367" s="1"/>
      <c r="T367" s="1"/>
      <c r="U367" s="1"/>
      <c r="V367" s="1"/>
      <c r="W367" s="1"/>
      <c r="X367" s="1"/>
      <c r="Y367" s="1"/>
    </row>
    <row r="368" spans="1:25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33"/>
      <c r="S368" s="1"/>
      <c r="T368" s="1"/>
      <c r="U368" s="1"/>
      <c r="V368" s="1"/>
      <c r="W368" s="1"/>
      <c r="X368" s="1"/>
      <c r="Y368" s="1"/>
    </row>
    <row r="369" spans="1:25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33"/>
      <c r="S369" s="1"/>
      <c r="T369" s="1"/>
      <c r="U369" s="1"/>
      <c r="V369" s="1"/>
      <c r="W369" s="1"/>
      <c r="X369" s="1"/>
      <c r="Y369" s="1"/>
    </row>
    <row r="370" spans="1:25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33"/>
      <c r="S370" s="1"/>
      <c r="T370" s="1"/>
      <c r="U370" s="1"/>
      <c r="V370" s="1"/>
      <c r="W370" s="1"/>
      <c r="X370" s="1"/>
      <c r="Y370" s="1"/>
    </row>
    <row r="371" spans="1:25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33"/>
      <c r="S371" s="1"/>
      <c r="T371" s="1"/>
      <c r="U371" s="1"/>
      <c r="V371" s="1"/>
      <c r="W371" s="1"/>
      <c r="X371" s="1"/>
      <c r="Y371" s="1"/>
    </row>
    <row r="372" spans="1:25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33"/>
      <c r="S372" s="1"/>
      <c r="T372" s="1"/>
      <c r="U372" s="1"/>
      <c r="V372" s="1"/>
      <c r="W372" s="1"/>
      <c r="X372" s="1"/>
      <c r="Y372" s="1"/>
    </row>
    <row r="373" spans="1:25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33"/>
      <c r="S373" s="1"/>
      <c r="T373" s="1"/>
      <c r="U373" s="1"/>
      <c r="V373" s="1"/>
      <c r="W373" s="1"/>
      <c r="X373" s="1"/>
      <c r="Y373" s="1"/>
    </row>
    <row r="374" spans="1:25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33"/>
      <c r="S374" s="1"/>
      <c r="T374" s="1"/>
      <c r="U374" s="1"/>
      <c r="V374" s="1"/>
      <c r="W374" s="1"/>
      <c r="X374" s="1"/>
      <c r="Y374" s="1"/>
    </row>
    <row r="375" spans="1:25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33"/>
      <c r="S375" s="1"/>
      <c r="T375" s="1"/>
      <c r="U375" s="1"/>
      <c r="V375" s="1"/>
      <c r="W375" s="1"/>
      <c r="X375" s="1"/>
      <c r="Y375" s="1"/>
    </row>
    <row r="376" spans="1:25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33"/>
      <c r="S376" s="1"/>
      <c r="T376" s="1"/>
      <c r="U376" s="1"/>
      <c r="V376" s="1"/>
      <c r="W376" s="1"/>
      <c r="X376" s="1"/>
      <c r="Y376" s="1"/>
    </row>
    <row r="377" spans="1:25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33"/>
      <c r="S377" s="1"/>
      <c r="T377" s="1"/>
      <c r="U377" s="1"/>
      <c r="V377" s="1"/>
      <c r="W377" s="1"/>
      <c r="X377" s="1"/>
      <c r="Y377" s="1"/>
    </row>
    <row r="378" spans="1:25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33"/>
      <c r="S378" s="1"/>
      <c r="T378" s="1"/>
      <c r="U378" s="1"/>
      <c r="V378" s="1"/>
      <c r="W378" s="1"/>
      <c r="X378" s="1"/>
      <c r="Y378" s="1"/>
    </row>
    <row r="379" spans="1:25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33"/>
      <c r="S379" s="1"/>
      <c r="T379" s="1"/>
      <c r="U379" s="1"/>
      <c r="V379" s="1"/>
      <c r="W379" s="1"/>
      <c r="X379" s="1"/>
      <c r="Y379" s="1"/>
    </row>
    <row r="380" spans="1:25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33"/>
      <c r="S380" s="1"/>
      <c r="T380" s="1"/>
      <c r="U380" s="1"/>
      <c r="V380" s="1"/>
      <c r="W380" s="1"/>
      <c r="X380" s="1"/>
      <c r="Y380" s="1"/>
    </row>
    <row r="381" spans="1:25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33"/>
      <c r="S381" s="1"/>
      <c r="T381" s="1"/>
      <c r="U381" s="1"/>
      <c r="V381" s="1"/>
      <c r="W381" s="1"/>
      <c r="X381" s="1"/>
      <c r="Y381" s="1"/>
    </row>
    <row r="382" spans="1:25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33"/>
      <c r="S382" s="1"/>
      <c r="T382" s="1"/>
      <c r="U382" s="1"/>
      <c r="V382" s="1"/>
      <c r="W382" s="1"/>
      <c r="X382" s="1"/>
      <c r="Y382" s="1"/>
    </row>
    <row r="383" spans="1:25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33"/>
      <c r="S383" s="1"/>
      <c r="T383" s="1"/>
      <c r="U383" s="1"/>
      <c r="V383" s="1"/>
      <c r="W383" s="1"/>
      <c r="X383" s="1"/>
      <c r="Y383" s="1"/>
    </row>
    <row r="384" spans="1:25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33"/>
      <c r="S384" s="1"/>
      <c r="T384" s="1"/>
      <c r="U384" s="1"/>
      <c r="V384" s="1"/>
      <c r="W384" s="1"/>
      <c r="X384" s="1"/>
      <c r="Y384" s="1"/>
    </row>
    <row r="385" spans="1:25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33"/>
      <c r="S385" s="1"/>
      <c r="T385" s="1"/>
      <c r="U385" s="1"/>
      <c r="V385" s="1"/>
      <c r="W385" s="1"/>
      <c r="X385" s="1"/>
      <c r="Y385" s="1"/>
    </row>
    <row r="386" spans="1:25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33"/>
      <c r="S386" s="1"/>
      <c r="T386" s="1"/>
      <c r="U386" s="1"/>
      <c r="V386" s="1"/>
      <c r="W386" s="1"/>
      <c r="X386" s="1"/>
      <c r="Y386" s="1"/>
    </row>
    <row r="387" spans="1:25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33"/>
      <c r="S387" s="1"/>
      <c r="T387" s="1"/>
      <c r="U387" s="1"/>
      <c r="V387" s="1"/>
      <c r="W387" s="1"/>
      <c r="X387" s="1"/>
      <c r="Y387" s="1"/>
    </row>
    <row r="388" spans="1:25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33"/>
      <c r="S388" s="1"/>
      <c r="T388" s="1"/>
      <c r="U388" s="1"/>
      <c r="V388" s="1"/>
      <c r="W388" s="1"/>
      <c r="X388" s="1"/>
      <c r="Y388" s="1"/>
    </row>
    <row r="389" spans="1:25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33"/>
      <c r="S389" s="1"/>
      <c r="T389" s="1"/>
      <c r="U389" s="1"/>
      <c r="V389" s="1"/>
      <c r="W389" s="1"/>
      <c r="X389" s="1"/>
      <c r="Y389" s="1"/>
    </row>
    <row r="390" spans="1:25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33"/>
      <c r="S390" s="1"/>
      <c r="T390" s="1"/>
      <c r="U390" s="1"/>
      <c r="V390" s="1"/>
      <c r="W390" s="1"/>
      <c r="X390" s="1"/>
      <c r="Y390" s="1"/>
    </row>
    <row r="391" spans="1:25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33"/>
      <c r="S391" s="1"/>
      <c r="T391" s="1"/>
      <c r="U391" s="1"/>
      <c r="V391" s="1"/>
      <c r="W391" s="1"/>
      <c r="X391" s="1"/>
      <c r="Y391" s="1"/>
    </row>
    <row r="392" spans="1:25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33"/>
      <c r="S392" s="1"/>
      <c r="T392" s="1"/>
      <c r="U392" s="1"/>
      <c r="V392" s="1"/>
      <c r="W392" s="1"/>
      <c r="X392" s="1"/>
      <c r="Y392" s="1"/>
    </row>
    <row r="393" spans="1:25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33"/>
      <c r="S393" s="1"/>
      <c r="T393" s="1"/>
      <c r="U393" s="1"/>
      <c r="V393" s="1"/>
      <c r="W393" s="1"/>
      <c r="X393" s="1"/>
      <c r="Y393" s="1"/>
    </row>
    <row r="394" spans="1:25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33"/>
      <c r="S394" s="1"/>
      <c r="T394" s="1"/>
      <c r="U394" s="1"/>
      <c r="V394" s="1"/>
      <c r="W394" s="1"/>
      <c r="X394" s="1"/>
      <c r="Y394" s="1"/>
    </row>
    <row r="395" spans="1:25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33"/>
      <c r="S395" s="1"/>
      <c r="T395" s="1"/>
      <c r="U395" s="1"/>
      <c r="V395" s="1"/>
      <c r="W395" s="1"/>
      <c r="X395" s="1"/>
      <c r="Y395" s="1"/>
    </row>
    <row r="396" spans="1:25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33"/>
      <c r="S396" s="1"/>
      <c r="T396" s="1"/>
      <c r="U396" s="1"/>
      <c r="V396" s="1"/>
      <c r="W396" s="1"/>
      <c r="X396" s="1"/>
      <c r="Y396" s="1"/>
    </row>
    <row r="397" spans="1:25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33"/>
      <c r="S397" s="1"/>
      <c r="T397" s="1"/>
      <c r="U397" s="1"/>
      <c r="V397" s="1"/>
      <c r="W397" s="1"/>
      <c r="X397" s="1"/>
      <c r="Y397" s="1"/>
    </row>
    <row r="398" spans="1:25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33"/>
      <c r="S398" s="1"/>
      <c r="T398" s="1"/>
      <c r="U398" s="1"/>
      <c r="V398" s="1"/>
      <c r="W398" s="1"/>
      <c r="X398" s="1"/>
      <c r="Y398" s="1"/>
    </row>
    <row r="399" spans="1:25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33"/>
      <c r="S399" s="1"/>
      <c r="T399" s="1"/>
      <c r="U399" s="1"/>
      <c r="V399" s="1"/>
      <c r="W399" s="1"/>
      <c r="X399" s="1"/>
      <c r="Y399" s="1"/>
    </row>
    <row r="400" spans="1:25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33"/>
      <c r="S400" s="1"/>
      <c r="T400" s="1"/>
      <c r="U400" s="1"/>
      <c r="V400" s="1"/>
      <c r="W400" s="1"/>
      <c r="X400" s="1"/>
      <c r="Y400" s="1"/>
    </row>
    <row r="401" spans="1:25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33"/>
      <c r="S401" s="1"/>
      <c r="T401" s="1"/>
      <c r="U401" s="1"/>
      <c r="V401" s="1"/>
      <c r="W401" s="1"/>
      <c r="X401" s="1"/>
      <c r="Y401" s="1"/>
    </row>
    <row r="402" spans="1:25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33"/>
      <c r="S402" s="1"/>
      <c r="T402" s="1"/>
      <c r="U402" s="1"/>
      <c r="V402" s="1"/>
      <c r="W402" s="1"/>
      <c r="X402" s="1"/>
      <c r="Y402" s="1"/>
    </row>
    <row r="403" spans="1:25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33"/>
      <c r="S403" s="1"/>
      <c r="T403" s="1"/>
      <c r="U403" s="1"/>
      <c r="V403" s="1"/>
      <c r="W403" s="1"/>
      <c r="X403" s="1"/>
      <c r="Y403" s="1"/>
    </row>
    <row r="404" spans="1:25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33"/>
      <c r="S404" s="1"/>
      <c r="T404" s="1"/>
      <c r="U404" s="1"/>
      <c r="V404" s="1"/>
      <c r="W404" s="1"/>
      <c r="X404" s="1"/>
      <c r="Y404" s="1"/>
    </row>
    <row r="405" spans="1:25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33"/>
      <c r="S405" s="1"/>
      <c r="T405" s="1"/>
      <c r="U405" s="1"/>
      <c r="V405" s="1"/>
      <c r="W405" s="1"/>
      <c r="X405" s="1"/>
      <c r="Y405" s="1"/>
    </row>
    <row r="406" spans="1:25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33"/>
      <c r="S406" s="1"/>
      <c r="T406" s="1"/>
      <c r="U406" s="1"/>
      <c r="V406" s="1"/>
      <c r="W406" s="1"/>
      <c r="X406" s="1"/>
      <c r="Y406" s="1"/>
    </row>
    <row r="407" spans="1:25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33"/>
      <c r="S407" s="1"/>
      <c r="T407" s="1"/>
      <c r="U407" s="1"/>
      <c r="V407" s="1"/>
      <c r="W407" s="1"/>
      <c r="X407" s="1"/>
      <c r="Y407" s="1"/>
    </row>
    <row r="408" spans="1:25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33"/>
      <c r="S408" s="1"/>
      <c r="T408" s="1"/>
      <c r="U408" s="1"/>
      <c r="V408" s="1"/>
      <c r="W408" s="1"/>
      <c r="X408" s="1"/>
      <c r="Y408" s="1"/>
    </row>
    <row r="409" spans="1:25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33"/>
      <c r="S409" s="1"/>
      <c r="T409" s="1"/>
      <c r="U409" s="1"/>
      <c r="V409" s="1"/>
      <c r="W409" s="1"/>
      <c r="X409" s="1"/>
      <c r="Y409" s="1"/>
    </row>
    <row r="410" spans="1:25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33"/>
      <c r="S410" s="1"/>
      <c r="T410" s="1"/>
      <c r="U410" s="1"/>
      <c r="V410" s="1"/>
      <c r="W410" s="1"/>
      <c r="X410" s="1"/>
      <c r="Y410" s="1"/>
    </row>
    <row r="411" spans="1:25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33"/>
      <c r="S411" s="1"/>
      <c r="T411" s="1"/>
      <c r="U411" s="1"/>
      <c r="V411" s="1"/>
      <c r="W411" s="1"/>
      <c r="X411" s="1"/>
      <c r="Y411" s="1"/>
    </row>
    <row r="412" spans="1:25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33"/>
      <c r="S412" s="1"/>
      <c r="T412" s="1"/>
      <c r="U412" s="1"/>
      <c r="V412" s="1"/>
      <c r="W412" s="1"/>
      <c r="X412" s="1"/>
      <c r="Y412" s="1"/>
    </row>
    <row r="413" spans="1:25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33"/>
      <c r="S413" s="1"/>
      <c r="T413" s="1"/>
      <c r="U413" s="1"/>
      <c r="V413" s="1"/>
      <c r="W413" s="1"/>
      <c r="X413" s="1"/>
      <c r="Y413" s="1"/>
    </row>
    <row r="414" spans="1:25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33"/>
      <c r="S414" s="1"/>
      <c r="T414" s="1"/>
      <c r="U414" s="1"/>
      <c r="V414" s="1"/>
      <c r="W414" s="1"/>
      <c r="X414" s="1"/>
      <c r="Y414" s="1"/>
    </row>
    <row r="415" spans="1:25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33"/>
      <c r="S415" s="1"/>
      <c r="T415" s="1"/>
      <c r="U415" s="1"/>
      <c r="V415" s="1"/>
      <c r="W415" s="1"/>
      <c r="X415" s="1"/>
      <c r="Y415" s="1"/>
    </row>
    <row r="416" spans="1:25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33"/>
      <c r="S416" s="1"/>
      <c r="T416" s="1"/>
      <c r="U416" s="1"/>
      <c r="V416" s="1"/>
      <c r="W416" s="1"/>
      <c r="X416" s="1"/>
      <c r="Y416" s="1"/>
    </row>
    <row r="417" spans="1:25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33"/>
      <c r="S417" s="1"/>
      <c r="T417" s="1"/>
      <c r="U417" s="1"/>
      <c r="V417" s="1"/>
      <c r="W417" s="1"/>
      <c r="X417" s="1"/>
      <c r="Y417" s="1"/>
    </row>
    <row r="418" spans="1:25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33"/>
      <c r="S418" s="1"/>
      <c r="T418" s="1"/>
      <c r="U418" s="1"/>
      <c r="V418" s="1"/>
      <c r="W418" s="1"/>
      <c r="X418" s="1"/>
      <c r="Y418" s="1"/>
    </row>
    <row r="419" spans="1:25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33"/>
      <c r="S419" s="1"/>
      <c r="T419" s="1"/>
      <c r="U419" s="1"/>
      <c r="V419" s="1"/>
      <c r="W419" s="1"/>
      <c r="X419" s="1"/>
      <c r="Y419" s="1"/>
    </row>
    <row r="420" spans="1:25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33"/>
      <c r="S420" s="1"/>
      <c r="T420" s="1"/>
      <c r="U420" s="1"/>
      <c r="V420" s="1"/>
      <c r="W420" s="1"/>
      <c r="X420" s="1"/>
      <c r="Y420" s="1"/>
    </row>
    <row r="421" spans="1:25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33"/>
      <c r="S421" s="1"/>
      <c r="T421" s="1"/>
      <c r="U421" s="1"/>
      <c r="V421" s="1"/>
      <c r="W421" s="1"/>
      <c r="X421" s="1"/>
      <c r="Y421" s="1"/>
    </row>
    <row r="422" spans="1:25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33"/>
      <c r="S422" s="1"/>
      <c r="T422" s="1"/>
      <c r="U422" s="1"/>
      <c r="V422" s="1"/>
      <c r="W422" s="1"/>
      <c r="X422" s="1"/>
      <c r="Y422" s="1"/>
    </row>
    <row r="423" spans="1:25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33"/>
      <c r="S423" s="1"/>
      <c r="T423" s="1"/>
      <c r="U423" s="1"/>
      <c r="V423" s="1"/>
      <c r="W423" s="1"/>
      <c r="X423" s="1"/>
      <c r="Y423" s="1"/>
    </row>
    <row r="424" spans="1:25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33"/>
      <c r="S424" s="1"/>
      <c r="T424" s="1"/>
      <c r="U424" s="1"/>
      <c r="V424" s="1"/>
      <c r="W424" s="1"/>
      <c r="X424" s="1"/>
      <c r="Y424" s="1"/>
    </row>
    <row r="425" spans="1:25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33"/>
      <c r="S425" s="1"/>
      <c r="T425" s="1"/>
      <c r="U425" s="1"/>
      <c r="V425" s="1"/>
      <c r="W425" s="1"/>
      <c r="X425" s="1"/>
      <c r="Y425" s="1"/>
    </row>
    <row r="426" spans="1:25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33"/>
      <c r="S426" s="1"/>
      <c r="T426" s="1"/>
      <c r="U426" s="1"/>
      <c r="V426" s="1"/>
      <c r="W426" s="1"/>
      <c r="X426" s="1"/>
      <c r="Y426" s="1"/>
    </row>
    <row r="427" spans="1:25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33"/>
      <c r="S427" s="1"/>
      <c r="T427" s="1"/>
      <c r="U427" s="1"/>
      <c r="V427" s="1"/>
      <c r="W427" s="1"/>
      <c r="X427" s="1"/>
      <c r="Y427" s="1"/>
    </row>
    <row r="428" spans="1:25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33"/>
      <c r="S428" s="1"/>
      <c r="T428" s="1"/>
      <c r="U428" s="1"/>
      <c r="V428" s="1"/>
      <c r="W428" s="1"/>
      <c r="X428" s="1"/>
      <c r="Y428" s="1"/>
    </row>
    <row r="429" spans="1:25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33"/>
      <c r="S429" s="1"/>
      <c r="T429" s="1"/>
      <c r="U429" s="1"/>
      <c r="V429" s="1"/>
      <c r="W429" s="1"/>
      <c r="X429" s="1"/>
      <c r="Y429" s="1"/>
    </row>
    <row r="430" spans="1:25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33"/>
      <c r="S430" s="1"/>
      <c r="T430" s="1"/>
      <c r="U430" s="1"/>
      <c r="V430" s="1"/>
      <c r="W430" s="1"/>
      <c r="X430" s="1"/>
      <c r="Y430" s="1"/>
    </row>
    <row r="431" spans="1:25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33"/>
      <c r="S431" s="1"/>
      <c r="T431" s="1"/>
      <c r="U431" s="1"/>
      <c r="V431" s="1"/>
      <c r="W431" s="1"/>
      <c r="X431" s="1"/>
      <c r="Y431" s="1"/>
    </row>
    <row r="432" spans="1:25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33"/>
      <c r="S432" s="1"/>
      <c r="T432" s="1"/>
      <c r="U432" s="1"/>
      <c r="V432" s="1"/>
      <c r="W432" s="1"/>
      <c r="X432" s="1"/>
      <c r="Y432" s="1"/>
    </row>
    <row r="433" spans="1:25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33"/>
      <c r="S433" s="1"/>
      <c r="T433" s="1"/>
      <c r="U433" s="1"/>
      <c r="V433" s="1"/>
      <c r="W433" s="1"/>
      <c r="X433" s="1"/>
      <c r="Y433" s="1"/>
    </row>
    <row r="434" spans="1:25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33"/>
      <c r="S434" s="1"/>
      <c r="T434" s="1"/>
      <c r="U434" s="1"/>
      <c r="V434" s="1"/>
      <c r="W434" s="1"/>
      <c r="X434" s="1"/>
      <c r="Y434" s="1"/>
    </row>
    <row r="435" spans="1:25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33"/>
      <c r="S435" s="1"/>
      <c r="T435" s="1"/>
      <c r="U435" s="1"/>
      <c r="V435" s="1"/>
      <c r="W435" s="1"/>
      <c r="X435" s="1"/>
      <c r="Y435" s="1"/>
    </row>
    <row r="436" spans="1:25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33"/>
      <c r="S436" s="1"/>
      <c r="T436" s="1"/>
      <c r="U436" s="1"/>
      <c r="V436" s="1"/>
      <c r="W436" s="1"/>
      <c r="X436" s="1"/>
      <c r="Y436" s="1"/>
    </row>
    <row r="437" spans="1:25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33"/>
      <c r="S437" s="1"/>
      <c r="T437" s="1"/>
      <c r="U437" s="1"/>
      <c r="V437" s="1"/>
      <c r="W437" s="1"/>
      <c r="X437" s="1"/>
      <c r="Y437" s="1"/>
    </row>
    <row r="438" spans="1:25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33"/>
      <c r="S438" s="1"/>
      <c r="T438" s="1"/>
      <c r="U438" s="1"/>
      <c r="V438" s="1"/>
      <c r="W438" s="1"/>
      <c r="X438" s="1"/>
      <c r="Y438" s="1"/>
    </row>
    <row r="439" spans="1:25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33"/>
      <c r="S439" s="1"/>
      <c r="T439" s="1"/>
      <c r="U439" s="1"/>
      <c r="V439" s="1"/>
      <c r="W439" s="1"/>
      <c r="X439" s="1"/>
      <c r="Y439" s="1"/>
    </row>
    <row r="440" spans="1:25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33"/>
      <c r="S440" s="1"/>
      <c r="T440" s="1"/>
      <c r="U440" s="1"/>
      <c r="V440" s="1"/>
      <c r="W440" s="1"/>
      <c r="X440" s="1"/>
      <c r="Y440" s="1"/>
    </row>
    <row r="441" spans="1:25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33"/>
      <c r="S441" s="1"/>
      <c r="T441" s="1"/>
      <c r="U441" s="1"/>
      <c r="V441" s="1"/>
      <c r="W441" s="1"/>
      <c r="X441" s="1"/>
      <c r="Y441" s="1"/>
    </row>
    <row r="442" spans="1:25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33"/>
      <c r="S442" s="1"/>
      <c r="T442" s="1"/>
      <c r="U442" s="1"/>
      <c r="V442" s="1"/>
      <c r="W442" s="1"/>
      <c r="X442" s="1"/>
      <c r="Y442" s="1"/>
    </row>
    <row r="443" spans="1:25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33"/>
      <c r="S443" s="1"/>
      <c r="T443" s="1"/>
      <c r="U443" s="1"/>
      <c r="V443" s="1"/>
      <c r="W443" s="1"/>
      <c r="X443" s="1"/>
      <c r="Y443" s="1"/>
    </row>
    <row r="444" spans="1:25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33"/>
      <c r="S444" s="1"/>
      <c r="T444" s="1"/>
      <c r="U444" s="1"/>
      <c r="V444" s="1"/>
      <c r="W444" s="1"/>
      <c r="X444" s="1"/>
      <c r="Y444" s="1"/>
    </row>
    <row r="445" spans="1:25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33"/>
      <c r="S445" s="1"/>
      <c r="T445" s="1"/>
      <c r="U445" s="1"/>
      <c r="V445" s="1"/>
      <c r="W445" s="1"/>
      <c r="X445" s="1"/>
      <c r="Y445" s="1"/>
    </row>
    <row r="446" spans="1:25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33"/>
      <c r="S446" s="1"/>
      <c r="T446" s="1"/>
      <c r="U446" s="1"/>
      <c r="V446" s="1"/>
      <c r="W446" s="1"/>
      <c r="X446" s="1"/>
      <c r="Y446" s="1"/>
    </row>
    <row r="447" spans="1:25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33"/>
      <c r="S447" s="1"/>
      <c r="T447" s="1"/>
      <c r="U447" s="1"/>
      <c r="V447" s="1"/>
      <c r="W447" s="1"/>
      <c r="X447" s="1"/>
      <c r="Y447" s="1"/>
    </row>
    <row r="448" spans="1:25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33"/>
      <c r="S448" s="1"/>
      <c r="T448" s="1"/>
      <c r="U448" s="1"/>
      <c r="V448" s="1"/>
      <c r="W448" s="1"/>
      <c r="X448" s="1"/>
      <c r="Y448" s="1"/>
    </row>
    <row r="449" spans="1:25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33"/>
      <c r="S449" s="1"/>
      <c r="T449" s="1"/>
      <c r="U449" s="1"/>
      <c r="V449" s="1"/>
      <c r="W449" s="1"/>
      <c r="X449" s="1"/>
      <c r="Y449" s="1"/>
    </row>
    <row r="450" spans="1:25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33"/>
      <c r="S450" s="1"/>
      <c r="T450" s="1"/>
      <c r="U450" s="1"/>
      <c r="V450" s="1"/>
      <c r="W450" s="1"/>
      <c r="X450" s="1"/>
      <c r="Y450" s="1"/>
    </row>
    <row r="451" spans="1:25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33"/>
      <c r="S451" s="1"/>
      <c r="T451" s="1"/>
      <c r="U451" s="1"/>
      <c r="V451" s="1"/>
      <c r="W451" s="1"/>
      <c r="X451" s="1"/>
      <c r="Y451" s="1"/>
    </row>
    <row r="452" spans="1:25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33"/>
      <c r="S452" s="1"/>
      <c r="T452" s="1"/>
      <c r="U452" s="1"/>
      <c r="V452" s="1"/>
      <c r="W452" s="1"/>
      <c r="X452" s="1"/>
      <c r="Y452" s="1"/>
    </row>
    <row r="453" spans="1:25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33"/>
      <c r="S453" s="1"/>
      <c r="T453" s="1"/>
      <c r="U453" s="1"/>
      <c r="V453" s="1"/>
      <c r="W453" s="1"/>
      <c r="X453" s="1"/>
      <c r="Y453" s="1"/>
    </row>
    <row r="454" spans="1:25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33"/>
      <c r="S454" s="1"/>
      <c r="T454" s="1"/>
      <c r="U454" s="1"/>
      <c r="V454" s="1"/>
      <c r="W454" s="1"/>
      <c r="X454" s="1"/>
      <c r="Y454" s="1"/>
    </row>
    <row r="455" spans="1:25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33"/>
      <c r="S455" s="1"/>
      <c r="T455" s="1"/>
      <c r="U455" s="1"/>
      <c r="V455" s="1"/>
      <c r="W455" s="1"/>
      <c r="X455" s="1"/>
      <c r="Y455" s="1"/>
    </row>
    <row r="456" spans="1:25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33"/>
      <c r="S456" s="1"/>
      <c r="T456" s="1"/>
      <c r="U456" s="1"/>
      <c r="V456" s="1"/>
      <c r="W456" s="1"/>
      <c r="X456" s="1"/>
      <c r="Y456" s="1"/>
    </row>
    <row r="457" spans="1:25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33"/>
      <c r="S457" s="1"/>
      <c r="T457" s="1"/>
      <c r="U457" s="1"/>
      <c r="V457" s="1"/>
      <c r="W457" s="1"/>
      <c r="X457" s="1"/>
      <c r="Y457" s="1"/>
    </row>
    <row r="458" spans="1:25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33"/>
      <c r="S458" s="1"/>
      <c r="T458" s="1"/>
      <c r="U458" s="1"/>
      <c r="V458" s="1"/>
      <c r="W458" s="1"/>
      <c r="X458" s="1"/>
      <c r="Y458" s="1"/>
    </row>
    <row r="459" spans="1:25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33"/>
      <c r="S459" s="1"/>
      <c r="T459" s="1"/>
      <c r="U459" s="1"/>
      <c r="V459" s="1"/>
      <c r="W459" s="1"/>
      <c r="X459" s="1"/>
      <c r="Y459" s="1"/>
    </row>
    <row r="460" spans="1:25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33"/>
      <c r="S460" s="1"/>
      <c r="T460" s="1"/>
      <c r="U460" s="1"/>
      <c r="V460" s="1"/>
      <c r="W460" s="1"/>
      <c r="X460" s="1"/>
      <c r="Y460" s="1"/>
    </row>
    <row r="461" spans="1:25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33"/>
      <c r="S461" s="1"/>
      <c r="T461" s="1"/>
      <c r="U461" s="1"/>
      <c r="V461" s="1"/>
      <c r="W461" s="1"/>
      <c r="X461" s="1"/>
      <c r="Y461" s="1"/>
    </row>
    <row r="462" spans="1:25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33"/>
      <c r="S462" s="1"/>
      <c r="T462" s="1"/>
      <c r="U462" s="1"/>
      <c r="V462" s="1"/>
      <c r="W462" s="1"/>
      <c r="X462" s="1"/>
      <c r="Y462" s="1"/>
    </row>
    <row r="463" spans="1:25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33"/>
      <c r="S463" s="1"/>
      <c r="T463" s="1"/>
      <c r="U463" s="1"/>
      <c r="V463" s="1"/>
      <c r="W463" s="1"/>
      <c r="X463" s="1"/>
      <c r="Y463" s="1"/>
    </row>
    <row r="464" spans="1:25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33"/>
      <c r="S464" s="1"/>
      <c r="T464" s="1"/>
      <c r="U464" s="1"/>
      <c r="V464" s="1"/>
      <c r="W464" s="1"/>
      <c r="X464" s="1"/>
      <c r="Y464" s="1"/>
    </row>
    <row r="465" spans="1:25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33"/>
      <c r="S465" s="1"/>
      <c r="T465" s="1"/>
      <c r="U465" s="1"/>
      <c r="V465" s="1"/>
      <c r="W465" s="1"/>
      <c r="X465" s="1"/>
      <c r="Y465" s="1"/>
    </row>
    <row r="466" spans="1:25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33"/>
      <c r="S466" s="1"/>
      <c r="T466" s="1"/>
      <c r="U466" s="1"/>
      <c r="V466" s="1"/>
      <c r="W466" s="1"/>
      <c r="X466" s="1"/>
      <c r="Y466" s="1"/>
    </row>
    <row r="467" spans="1:25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33"/>
      <c r="S467" s="1"/>
      <c r="T467" s="1"/>
      <c r="U467" s="1"/>
      <c r="V467" s="1"/>
      <c r="W467" s="1"/>
      <c r="X467" s="1"/>
      <c r="Y467" s="1"/>
    </row>
    <row r="468" spans="1:25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33"/>
      <c r="S468" s="1"/>
      <c r="T468" s="1"/>
      <c r="U468" s="1"/>
      <c r="V468" s="1"/>
      <c r="W468" s="1"/>
      <c r="X468" s="1"/>
      <c r="Y468" s="1"/>
    </row>
    <row r="469" spans="1:25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33"/>
      <c r="S469" s="1"/>
      <c r="T469" s="1"/>
      <c r="U469" s="1"/>
      <c r="V469" s="1"/>
      <c r="W469" s="1"/>
      <c r="X469" s="1"/>
      <c r="Y469" s="1"/>
    </row>
    <row r="470" spans="1:25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33"/>
      <c r="S470" s="1"/>
      <c r="T470" s="1"/>
      <c r="U470" s="1"/>
      <c r="V470" s="1"/>
      <c r="W470" s="1"/>
      <c r="X470" s="1"/>
      <c r="Y470" s="1"/>
    </row>
    <row r="471" spans="1:25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33"/>
      <c r="S471" s="1"/>
      <c r="T471" s="1"/>
      <c r="U471" s="1"/>
      <c r="V471" s="1"/>
      <c r="W471" s="1"/>
      <c r="X471" s="1"/>
      <c r="Y471" s="1"/>
    </row>
    <row r="472" spans="1:25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33"/>
      <c r="S472" s="1"/>
      <c r="T472" s="1"/>
      <c r="U472" s="1"/>
      <c r="V472" s="1"/>
      <c r="W472" s="1"/>
      <c r="X472" s="1"/>
      <c r="Y472" s="1"/>
    </row>
    <row r="473" spans="1:25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33"/>
      <c r="S473" s="1"/>
      <c r="T473" s="1"/>
      <c r="U473" s="1"/>
      <c r="V473" s="1"/>
      <c r="W473" s="1"/>
      <c r="X473" s="1"/>
      <c r="Y473" s="1"/>
    </row>
    <row r="474" spans="1:25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33"/>
      <c r="S474" s="1"/>
      <c r="T474" s="1"/>
      <c r="U474" s="1"/>
      <c r="V474" s="1"/>
      <c r="W474" s="1"/>
      <c r="X474" s="1"/>
      <c r="Y474" s="1"/>
    </row>
    <row r="475" spans="1:25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33"/>
      <c r="S475" s="1"/>
      <c r="T475" s="1"/>
      <c r="U475" s="1"/>
      <c r="V475" s="1"/>
      <c r="W475" s="1"/>
      <c r="X475" s="1"/>
      <c r="Y475" s="1"/>
    </row>
    <row r="476" spans="1:25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33"/>
      <c r="S476" s="1"/>
      <c r="T476" s="1"/>
      <c r="U476" s="1"/>
      <c r="V476" s="1"/>
      <c r="W476" s="1"/>
      <c r="X476" s="1"/>
      <c r="Y476" s="1"/>
    </row>
    <row r="477" spans="1:25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33"/>
      <c r="S477" s="1"/>
      <c r="T477" s="1"/>
      <c r="U477" s="1"/>
      <c r="V477" s="1"/>
      <c r="W477" s="1"/>
      <c r="X477" s="1"/>
      <c r="Y477" s="1"/>
    </row>
    <row r="478" spans="1:25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33"/>
      <c r="S478" s="1"/>
      <c r="T478" s="1"/>
      <c r="U478" s="1"/>
      <c r="V478" s="1"/>
      <c r="W478" s="1"/>
      <c r="X478" s="1"/>
      <c r="Y478" s="1"/>
    </row>
    <row r="479" spans="1:25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33"/>
      <c r="S479" s="1"/>
      <c r="T479" s="1"/>
      <c r="U479" s="1"/>
      <c r="V479" s="1"/>
      <c r="W479" s="1"/>
      <c r="X479" s="1"/>
      <c r="Y479" s="1"/>
    </row>
    <row r="480" spans="1:25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33"/>
      <c r="S480" s="1"/>
      <c r="T480" s="1"/>
      <c r="U480" s="1"/>
      <c r="V480" s="1"/>
      <c r="W480" s="1"/>
      <c r="X480" s="1"/>
      <c r="Y480" s="1"/>
    </row>
    <row r="481" spans="1:25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33"/>
      <c r="S481" s="1"/>
      <c r="T481" s="1"/>
      <c r="U481" s="1"/>
      <c r="V481" s="1"/>
      <c r="W481" s="1"/>
      <c r="X481" s="1"/>
      <c r="Y481" s="1"/>
    </row>
    <row r="482" spans="1:25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33"/>
      <c r="S482" s="1"/>
      <c r="T482" s="1"/>
      <c r="U482" s="1"/>
      <c r="V482" s="1"/>
      <c r="W482" s="1"/>
      <c r="X482" s="1"/>
      <c r="Y482" s="1"/>
    </row>
    <row r="483" spans="1:25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33"/>
      <c r="S483" s="1"/>
      <c r="T483" s="1"/>
      <c r="U483" s="1"/>
      <c r="V483" s="1"/>
      <c r="W483" s="1"/>
      <c r="X483" s="1"/>
      <c r="Y483" s="1"/>
    </row>
    <row r="484" spans="1:25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33"/>
      <c r="S484" s="1"/>
      <c r="T484" s="1"/>
      <c r="U484" s="1"/>
      <c r="V484" s="1"/>
      <c r="W484" s="1"/>
      <c r="X484" s="1"/>
      <c r="Y484" s="1"/>
    </row>
    <row r="485" spans="1:25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33"/>
      <c r="S485" s="1"/>
      <c r="T485" s="1"/>
      <c r="U485" s="1"/>
      <c r="V485" s="1"/>
      <c r="W485" s="1"/>
      <c r="X485" s="1"/>
      <c r="Y485" s="1"/>
    </row>
    <row r="486" spans="1:25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33"/>
      <c r="S486" s="1"/>
      <c r="T486" s="1"/>
      <c r="U486" s="1"/>
      <c r="V486" s="1"/>
      <c r="W486" s="1"/>
      <c r="X486" s="1"/>
      <c r="Y486" s="1"/>
    </row>
    <row r="487" spans="1:25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33"/>
      <c r="S487" s="1"/>
      <c r="T487" s="1"/>
      <c r="U487" s="1"/>
      <c r="V487" s="1"/>
      <c r="W487" s="1"/>
      <c r="X487" s="1"/>
      <c r="Y487" s="1"/>
    </row>
    <row r="488" spans="1:25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33"/>
      <c r="S488" s="1"/>
      <c r="T488" s="1"/>
      <c r="U488" s="1"/>
      <c r="V488" s="1"/>
      <c r="W488" s="1"/>
      <c r="X488" s="1"/>
      <c r="Y488" s="1"/>
    </row>
    <row r="489" spans="1:25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33"/>
      <c r="S489" s="1"/>
      <c r="T489" s="1"/>
      <c r="U489" s="1"/>
      <c r="V489" s="1"/>
      <c r="W489" s="1"/>
      <c r="X489" s="1"/>
      <c r="Y489" s="1"/>
    </row>
    <row r="490" spans="1:25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33"/>
      <c r="S490" s="1"/>
      <c r="T490" s="1"/>
      <c r="U490" s="1"/>
      <c r="V490" s="1"/>
      <c r="W490" s="1"/>
      <c r="X490" s="1"/>
      <c r="Y490" s="1"/>
    </row>
    <row r="491" spans="1:25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33"/>
      <c r="S491" s="1"/>
      <c r="T491" s="1"/>
      <c r="U491" s="1"/>
      <c r="V491" s="1"/>
      <c r="W491" s="1"/>
      <c r="X491" s="1"/>
      <c r="Y491" s="1"/>
    </row>
    <row r="492" spans="1:25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33"/>
      <c r="S492" s="1"/>
      <c r="T492" s="1"/>
      <c r="U492" s="1"/>
      <c r="V492" s="1"/>
      <c r="W492" s="1"/>
      <c r="X492" s="1"/>
      <c r="Y492" s="1"/>
    </row>
    <row r="493" spans="1:25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33"/>
      <c r="S493" s="1"/>
      <c r="T493" s="1"/>
      <c r="U493" s="1"/>
      <c r="V493" s="1"/>
      <c r="W493" s="1"/>
      <c r="X493" s="1"/>
      <c r="Y493" s="1"/>
    </row>
    <row r="494" spans="1:25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33"/>
      <c r="S494" s="1"/>
      <c r="T494" s="1"/>
      <c r="U494" s="1"/>
      <c r="V494" s="1"/>
      <c r="W494" s="1"/>
      <c r="X494" s="1"/>
      <c r="Y494" s="1"/>
    </row>
    <row r="495" spans="1:25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33"/>
      <c r="S495" s="1"/>
      <c r="T495" s="1"/>
      <c r="U495" s="1"/>
      <c r="V495" s="1"/>
      <c r="W495" s="1"/>
      <c r="X495" s="1"/>
      <c r="Y495" s="1"/>
    </row>
    <row r="496" spans="1:25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33"/>
      <c r="S496" s="1"/>
      <c r="T496" s="1"/>
      <c r="U496" s="1"/>
      <c r="V496" s="1"/>
      <c r="W496" s="1"/>
      <c r="X496" s="1"/>
      <c r="Y496" s="1"/>
    </row>
    <row r="497" spans="1:25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33"/>
      <c r="S497" s="1"/>
      <c r="T497" s="1"/>
      <c r="U497" s="1"/>
      <c r="V497" s="1"/>
      <c r="W497" s="1"/>
      <c r="X497" s="1"/>
      <c r="Y497" s="1"/>
    </row>
    <row r="498" spans="1:25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33"/>
      <c r="S498" s="1"/>
      <c r="T498" s="1"/>
      <c r="U498" s="1"/>
      <c r="V498" s="1"/>
      <c r="W498" s="1"/>
      <c r="X498" s="1"/>
      <c r="Y498" s="1"/>
    </row>
    <row r="499" spans="1:25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33"/>
      <c r="S499" s="1"/>
      <c r="T499" s="1"/>
      <c r="U499" s="1"/>
      <c r="V499" s="1"/>
      <c r="W499" s="1"/>
      <c r="X499" s="1"/>
      <c r="Y499" s="1"/>
    </row>
    <row r="500" spans="1:25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33"/>
      <c r="S500" s="1"/>
      <c r="T500" s="1"/>
      <c r="U500" s="1"/>
      <c r="V500" s="1"/>
      <c r="W500" s="1"/>
      <c r="X500" s="1"/>
      <c r="Y500" s="1"/>
    </row>
    <row r="501" spans="1:25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33"/>
      <c r="S501" s="1"/>
      <c r="T501" s="1"/>
      <c r="U501" s="1"/>
      <c r="V501" s="1"/>
      <c r="W501" s="1"/>
      <c r="X501" s="1"/>
      <c r="Y501" s="1"/>
    </row>
    <row r="502" spans="1:25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33"/>
      <c r="S502" s="1"/>
      <c r="T502" s="1"/>
      <c r="U502" s="1"/>
      <c r="V502" s="1"/>
      <c r="W502" s="1"/>
      <c r="X502" s="1"/>
      <c r="Y502" s="1"/>
    </row>
    <row r="503" spans="1:25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33"/>
      <c r="S503" s="1"/>
      <c r="T503" s="1"/>
      <c r="U503" s="1"/>
      <c r="V503" s="1"/>
      <c r="W503" s="1"/>
      <c r="X503" s="1"/>
      <c r="Y503" s="1"/>
    </row>
    <row r="504" spans="1:25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33"/>
      <c r="S504" s="1"/>
      <c r="T504" s="1"/>
      <c r="U504" s="1"/>
      <c r="V504" s="1"/>
      <c r="W504" s="1"/>
      <c r="X504" s="1"/>
      <c r="Y504" s="1"/>
    </row>
    <row r="505" spans="1:25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33"/>
      <c r="S505" s="1"/>
      <c r="T505" s="1"/>
      <c r="U505" s="1"/>
      <c r="V505" s="1"/>
      <c r="W505" s="1"/>
      <c r="X505" s="1"/>
      <c r="Y505" s="1"/>
    </row>
    <row r="506" spans="1:25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33"/>
      <c r="S506" s="1"/>
      <c r="T506" s="1"/>
      <c r="U506" s="1"/>
      <c r="V506" s="1"/>
      <c r="W506" s="1"/>
      <c r="X506" s="1"/>
      <c r="Y506" s="1"/>
    </row>
    <row r="507" spans="1:25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33"/>
      <c r="S507" s="1"/>
      <c r="T507" s="1"/>
      <c r="U507" s="1"/>
      <c r="V507" s="1"/>
      <c r="W507" s="1"/>
      <c r="X507" s="1"/>
      <c r="Y507" s="1"/>
    </row>
    <row r="508" spans="1:25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33"/>
      <c r="S508" s="1"/>
      <c r="T508" s="1"/>
      <c r="U508" s="1"/>
      <c r="V508" s="1"/>
      <c r="W508" s="1"/>
      <c r="X508" s="1"/>
      <c r="Y508" s="1"/>
    </row>
    <row r="509" spans="1:25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33"/>
      <c r="S509" s="1"/>
      <c r="T509" s="1"/>
      <c r="U509" s="1"/>
      <c r="V509" s="1"/>
      <c r="W509" s="1"/>
      <c r="X509" s="1"/>
      <c r="Y509" s="1"/>
    </row>
    <row r="510" spans="1:25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33"/>
      <c r="S510" s="1"/>
      <c r="T510" s="1"/>
      <c r="U510" s="1"/>
      <c r="V510" s="1"/>
      <c r="W510" s="1"/>
      <c r="X510" s="1"/>
      <c r="Y510" s="1"/>
    </row>
    <row r="511" spans="1:25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33"/>
      <c r="S511" s="1"/>
      <c r="T511" s="1"/>
      <c r="U511" s="1"/>
      <c r="V511" s="1"/>
      <c r="W511" s="1"/>
      <c r="X511" s="1"/>
      <c r="Y511" s="1"/>
    </row>
    <row r="512" spans="1:25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33"/>
      <c r="S512" s="1"/>
      <c r="T512" s="1"/>
      <c r="U512" s="1"/>
      <c r="V512" s="1"/>
      <c r="W512" s="1"/>
      <c r="X512" s="1"/>
      <c r="Y512" s="1"/>
    </row>
    <row r="513" spans="1:25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33"/>
      <c r="S513" s="1"/>
      <c r="T513" s="1"/>
      <c r="U513" s="1"/>
      <c r="V513" s="1"/>
      <c r="W513" s="1"/>
      <c r="X513" s="1"/>
      <c r="Y513" s="1"/>
    </row>
    <row r="514" spans="1:25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33"/>
      <c r="S514" s="1"/>
      <c r="T514" s="1"/>
      <c r="U514" s="1"/>
      <c r="V514" s="1"/>
      <c r="W514" s="1"/>
      <c r="X514" s="1"/>
      <c r="Y514" s="1"/>
    </row>
    <row r="515" spans="1:25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33"/>
      <c r="S515" s="1"/>
      <c r="T515" s="1"/>
      <c r="U515" s="1"/>
      <c r="V515" s="1"/>
      <c r="W515" s="1"/>
      <c r="X515" s="1"/>
      <c r="Y515" s="1"/>
    </row>
    <row r="516" spans="1:25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33"/>
      <c r="S516" s="1"/>
      <c r="T516" s="1"/>
      <c r="U516" s="1"/>
      <c r="V516" s="1"/>
      <c r="W516" s="1"/>
      <c r="X516" s="1"/>
      <c r="Y516" s="1"/>
    </row>
    <row r="517" spans="1:25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33"/>
      <c r="S517" s="1"/>
      <c r="T517" s="1"/>
      <c r="U517" s="1"/>
      <c r="V517" s="1"/>
      <c r="W517" s="1"/>
      <c r="X517" s="1"/>
      <c r="Y517" s="1"/>
    </row>
    <row r="518" spans="1:25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33"/>
      <c r="S518" s="1"/>
      <c r="T518" s="1"/>
      <c r="U518" s="1"/>
      <c r="V518" s="1"/>
      <c r="W518" s="1"/>
      <c r="X518" s="1"/>
      <c r="Y518" s="1"/>
    </row>
    <row r="519" spans="1:25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33"/>
      <c r="S519" s="1"/>
      <c r="T519" s="1"/>
      <c r="U519" s="1"/>
      <c r="V519" s="1"/>
      <c r="W519" s="1"/>
      <c r="X519" s="1"/>
      <c r="Y519" s="1"/>
    </row>
    <row r="520" spans="1:25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33"/>
      <c r="S520" s="1"/>
      <c r="T520" s="1"/>
      <c r="U520" s="1"/>
      <c r="V520" s="1"/>
      <c r="W520" s="1"/>
      <c r="X520" s="1"/>
      <c r="Y520" s="1"/>
    </row>
    <row r="521" spans="1:25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33"/>
      <c r="S521" s="1"/>
      <c r="T521" s="1"/>
      <c r="U521" s="1"/>
      <c r="V521" s="1"/>
      <c r="W521" s="1"/>
      <c r="X521" s="1"/>
      <c r="Y521" s="1"/>
    </row>
    <row r="522" spans="1:25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33"/>
      <c r="S522" s="1"/>
      <c r="T522" s="1"/>
      <c r="U522" s="1"/>
      <c r="V522" s="1"/>
      <c r="W522" s="1"/>
      <c r="X522" s="1"/>
      <c r="Y522" s="1"/>
    </row>
    <row r="523" spans="1:25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33"/>
      <c r="S523" s="1"/>
      <c r="T523" s="1"/>
      <c r="U523" s="1"/>
      <c r="V523" s="1"/>
      <c r="W523" s="1"/>
      <c r="X523" s="1"/>
      <c r="Y523" s="1"/>
    </row>
    <row r="524" spans="1:25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33"/>
      <c r="S524" s="1"/>
      <c r="T524" s="1"/>
      <c r="U524" s="1"/>
      <c r="V524" s="1"/>
      <c r="W524" s="1"/>
      <c r="X524" s="1"/>
      <c r="Y524" s="1"/>
    </row>
    <row r="525" spans="1:25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33"/>
      <c r="S525" s="1"/>
      <c r="T525" s="1"/>
      <c r="U525" s="1"/>
      <c r="V525" s="1"/>
      <c r="W525" s="1"/>
      <c r="X525" s="1"/>
      <c r="Y525" s="1"/>
    </row>
    <row r="526" spans="1:25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33"/>
      <c r="S526" s="1"/>
      <c r="T526" s="1"/>
      <c r="U526" s="1"/>
      <c r="V526" s="1"/>
      <c r="W526" s="1"/>
      <c r="X526" s="1"/>
      <c r="Y526" s="1"/>
    </row>
    <row r="527" spans="1:25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33"/>
      <c r="S527" s="1"/>
      <c r="T527" s="1"/>
      <c r="U527" s="1"/>
      <c r="V527" s="1"/>
      <c r="W527" s="1"/>
      <c r="X527" s="1"/>
      <c r="Y527" s="1"/>
    </row>
    <row r="528" spans="1:25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33"/>
      <c r="S528" s="1"/>
      <c r="T528" s="1"/>
      <c r="U528" s="1"/>
      <c r="V528" s="1"/>
      <c r="W528" s="1"/>
      <c r="X528" s="1"/>
      <c r="Y528" s="1"/>
    </row>
    <row r="529" spans="1:25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33"/>
      <c r="S529" s="1"/>
      <c r="T529" s="1"/>
      <c r="U529" s="1"/>
      <c r="V529" s="1"/>
      <c r="W529" s="1"/>
      <c r="X529" s="1"/>
      <c r="Y529" s="1"/>
    </row>
    <row r="530" spans="1:25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33"/>
      <c r="S530" s="1"/>
      <c r="T530" s="1"/>
      <c r="U530" s="1"/>
      <c r="V530" s="1"/>
      <c r="W530" s="1"/>
      <c r="X530" s="1"/>
      <c r="Y530" s="1"/>
    </row>
    <row r="531" spans="1:25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33"/>
      <c r="S531" s="1"/>
      <c r="T531" s="1"/>
      <c r="U531" s="1"/>
      <c r="V531" s="1"/>
      <c r="W531" s="1"/>
      <c r="X531" s="1"/>
      <c r="Y531" s="1"/>
    </row>
    <row r="532" spans="1:25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33"/>
      <c r="S532" s="1"/>
      <c r="T532" s="1"/>
      <c r="U532" s="1"/>
      <c r="V532" s="1"/>
      <c r="W532" s="1"/>
      <c r="X532" s="1"/>
      <c r="Y532" s="1"/>
    </row>
    <row r="533" spans="1:25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33"/>
      <c r="S533" s="1"/>
      <c r="T533" s="1"/>
      <c r="U533" s="1"/>
      <c r="V533" s="1"/>
      <c r="W533" s="1"/>
      <c r="X533" s="1"/>
      <c r="Y533" s="1"/>
    </row>
    <row r="534" spans="1:25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33"/>
      <c r="S534" s="1"/>
      <c r="T534" s="1"/>
      <c r="U534" s="1"/>
      <c r="V534" s="1"/>
      <c r="W534" s="1"/>
      <c r="X534" s="1"/>
      <c r="Y534" s="1"/>
    </row>
    <row r="535" spans="1:25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33"/>
      <c r="S535" s="1"/>
      <c r="T535" s="1"/>
      <c r="U535" s="1"/>
      <c r="V535" s="1"/>
      <c r="W535" s="1"/>
      <c r="X535" s="1"/>
      <c r="Y535" s="1"/>
    </row>
    <row r="536" spans="1:25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33"/>
      <c r="S536" s="1"/>
      <c r="T536" s="1"/>
      <c r="U536" s="1"/>
      <c r="V536" s="1"/>
      <c r="W536" s="1"/>
      <c r="X536" s="1"/>
      <c r="Y536" s="1"/>
    </row>
    <row r="537" spans="1:25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33"/>
      <c r="S537" s="1"/>
      <c r="T537" s="1"/>
      <c r="U537" s="1"/>
      <c r="V537" s="1"/>
      <c r="W537" s="1"/>
      <c r="X537" s="1"/>
      <c r="Y537" s="1"/>
    </row>
    <row r="538" spans="1:25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33"/>
      <c r="S538" s="1"/>
      <c r="T538" s="1"/>
      <c r="U538" s="1"/>
      <c r="V538" s="1"/>
      <c r="W538" s="1"/>
      <c r="X538" s="1"/>
      <c r="Y538" s="1"/>
    </row>
    <row r="539" spans="1:25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33"/>
      <c r="S539" s="1"/>
      <c r="T539" s="1"/>
      <c r="U539" s="1"/>
      <c r="V539" s="1"/>
      <c r="W539" s="1"/>
      <c r="X539" s="1"/>
      <c r="Y539" s="1"/>
    </row>
    <row r="540" spans="1:25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33"/>
      <c r="S540" s="1"/>
      <c r="T540" s="1"/>
      <c r="U540" s="1"/>
      <c r="V540" s="1"/>
      <c r="W540" s="1"/>
      <c r="X540" s="1"/>
      <c r="Y540" s="1"/>
    </row>
    <row r="541" spans="1:25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33"/>
      <c r="S541" s="1"/>
      <c r="T541" s="1"/>
      <c r="U541" s="1"/>
      <c r="V541" s="1"/>
      <c r="W541" s="1"/>
      <c r="X541" s="1"/>
      <c r="Y541" s="1"/>
    </row>
    <row r="542" spans="1:25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33"/>
      <c r="S542" s="1"/>
      <c r="T542" s="1"/>
      <c r="U542" s="1"/>
      <c r="V542" s="1"/>
      <c r="W542" s="1"/>
      <c r="X542" s="1"/>
      <c r="Y542" s="1"/>
    </row>
    <row r="543" spans="1:25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33"/>
      <c r="S543" s="1"/>
      <c r="T543" s="1"/>
      <c r="U543" s="1"/>
      <c r="V543" s="1"/>
      <c r="W543" s="1"/>
      <c r="X543" s="1"/>
      <c r="Y543" s="1"/>
    </row>
    <row r="544" spans="1:25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33"/>
      <c r="S544" s="1"/>
      <c r="T544" s="1"/>
      <c r="U544" s="1"/>
      <c r="V544" s="1"/>
      <c r="W544" s="1"/>
      <c r="X544" s="1"/>
      <c r="Y544" s="1"/>
    </row>
    <row r="545" spans="1:25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33"/>
      <c r="S545" s="1"/>
      <c r="T545" s="1"/>
      <c r="U545" s="1"/>
      <c r="V545" s="1"/>
      <c r="W545" s="1"/>
      <c r="X545" s="1"/>
      <c r="Y545" s="1"/>
    </row>
    <row r="546" spans="1:25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33"/>
      <c r="S546" s="1"/>
      <c r="T546" s="1"/>
      <c r="U546" s="1"/>
      <c r="V546" s="1"/>
      <c r="W546" s="1"/>
      <c r="X546" s="1"/>
      <c r="Y546" s="1"/>
    </row>
    <row r="547" spans="1:25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33"/>
      <c r="S547" s="1"/>
      <c r="T547" s="1"/>
      <c r="U547" s="1"/>
      <c r="V547" s="1"/>
      <c r="W547" s="1"/>
      <c r="X547" s="1"/>
      <c r="Y547" s="1"/>
    </row>
    <row r="548" spans="1:25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33"/>
      <c r="S548" s="1"/>
      <c r="T548" s="1"/>
      <c r="U548" s="1"/>
      <c r="V548" s="1"/>
      <c r="W548" s="1"/>
      <c r="X548" s="1"/>
      <c r="Y548" s="1"/>
    </row>
    <row r="549" spans="1:25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33"/>
      <c r="S549" s="1"/>
      <c r="T549" s="1"/>
      <c r="U549" s="1"/>
      <c r="V549" s="1"/>
      <c r="W549" s="1"/>
      <c r="X549" s="1"/>
      <c r="Y549" s="1"/>
    </row>
    <row r="550" spans="1:25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33"/>
      <c r="S550" s="1"/>
      <c r="T550" s="1"/>
      <c r="U550" s="1"/>
      <c r="V550" s="1"/>
      <c r="W550" s="1"/>
      <c r="X550" s="1"/>
      <c r="Y550" s="1"/>
    </row>
    <row r="551" spans="1:25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33"/>
      <c r="S551" s="1"/>
      <c r="T551" s="1"/>
      <c r="U551" s="1"/>
      <c r="V551" s="1"/>
      <c r="W551" s="1"/>
      <c r="X551" s="1"/>
      <c r="Y551" s="1"/>
    </row>
    <row r="552" spans="1:25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33"/>
      <c r="S552" s="1"/>
      <c r="T552" s="1"/>
      <c r="U552" s="1"/>
      <c r="V552" s="1"/>
      <c r="W552" s="1"/>
      <c r="X552" s="1"/>
      <c r="Y552" s="1"/>
    </row>
    <row r="553" spans="1:25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33"/>
      <c r="S553" s="1"/>
      <c r="T553" s="1"/>
      <c r="U553" s="1"/>
      <c r="V553" s="1"/>
      <c r="W553" s="1"/>
      <c r="X553" s="1"/>
      <c r="Y553" s="1"/>
    </row>
    <row r="554" spans="1:25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33"/>
      <c r="S554" s="1"/>
      <c r="T554" s="1"/>
      <c r="U554" s="1"/>
      <c r="V554" s="1"/>
      <c r="W554" s="1"/>
      <c r="X554" s="1"/>
      <c r="Y554" s="1"/>
    </row>
    <row r="555" spans="1:25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33"/>
      <c r="S555" s="1"/>
      <c r="T555" s="1"/>
      <c r="U555" s="1"/>
      <c r="V555" s="1"/>
      <c r="W555" s="1"/>
      <c r="X555" s="1"/>
      <c r="Y555" s="1"/>
    </row>
    <row r="556" spans="1:25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33"/>
      <c r="S556" s="1"/>
      <c r="T556" s="1"/>
      <c r="U556" s="1"/>
      <c r="V556" s="1"/>
      <c r="W556" s="1"/>
      <c r="X556" s="1"/>
      <c r="Y556" s="1"/>
    </row>
    <row r="557" spans="1:25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33"/>
      <c r="S557" s="1"/>
      <c r="T557" s="1"/>
      <c r="U557" s="1"/>
      <c r="V557" s="1"/>
      <c r="W557" s="1"/>
      <c r="X557" s="1"/>
      <c r="Y557" s="1"/>
    </row>
    <row r="558" spans="1:25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33"/>
      <c r="S558" s="1"/>
      <c r="T558" s="1"/>
      <c r="U558" s="1"/>
      <c r="V558" s="1"/>
      <c r="W558" s="1"/>
      <c r="X558" s="1"/>
      <c r="Y558" s="1"/>
    </row>
    <row r="559" spans="1:25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33"/>
      <c r="S559" s="1"/>
      <c r="T559" s="1"/>
      <c r="U559" s="1"/>
      <c r="V559" s="1"/>
      <c r="W559" s="1"/>
      <c r="X559" s="1"/>
      <c r="Y559" s="1"/>
    </row>
    <row r="560" spans="1:25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33"/>
      <c r="S560" s="1"/>
      <c r="T560" s="1"/>
      <c r="U560" s="1"/>
      <c r="V560" s="1"/>
      <c r="W560" s="1"/>
      <c r="X560" s="1"/>
      <c r="Y560" s="1"/>
    </row>
    <row r="561" spans="1:25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33"/>
      <c r="S561" s="1"/>
      <c r="T561" s="1"/>
      <c r="U561" s="1"/>
      <c r="V561" s="1"/>
      <c r="W561" s="1"/>
      <c r="X561" s="1"/>
      <c r="Y561" s="1"/>
    </row>
    <row r="562" spans="1:25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33"/>
      <c r="S562" s="1"/>
      <c r="T562" s="1"/>
      <c r="U562" s="1"/>
      <c r="V562" s="1"/>
      <c r="W562" s="1"/>
      <c r="X562" s="1"/>
      <c r="Y562" s="1"/>
    </row>
    <row r="563" spans="1:25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33"/>
      <c r="S563" s="1"/>
      <c r="T563" s="1"/>
      <c r="U563" s="1"/>
      <c r="V563" s="1"/>
      <c r="W563" s="1"/>
      <c r="X563" s="1"/>
      <c r="Y563" s="1"/>
    </row>
    <row r="564" spans="1:25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33"/>
      <c r="S564" s="1"/>
      <c r="T564" s="1"/>
      <c r="U564" s="1"/>
      <c r="V564" s="1"/>
      <c r="W564" s="1"/>
      <c r="X564" s="1"/>
      <c r="Y564" s="1"/>
    </row>
    <row r="565" spans="1:25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33"/>
      <c r="S565" s="1"/>
      <c r="T565" s="1"/>
      <c r="U565" s="1"/>
      <c r="V565" s="1"/>
      <c r="W565" s="1"/>
      <c r="X565" s="1"/>
      <c r="Y565" s="1"/>
    </row>
    <row r="566" spans="1:25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33"/>
      <c r="S566" s="1"/>
      <c r="T566" s="1"/>
      <c r="U566" s="1"/>
      <c r="V566" s="1"/>
      <c r="W566" s="1"/>
      <c r="X566" s="1"/>
      <c r="Y566" s="1"/>
    </row>
    <row r="567" spans="1:25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33"/>
      <c r="S567" s="1"/>
      <c r="T567" s="1"/>
      <c r="U567" s="1"/>
      <c r="V567" s="1"/>
      <c r="W567" s="1"/>
      <c r="X567" s="1"/>
      <c r="Y567" s="1"/>
    </row>
    <row r="568" spans="1:25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33"/>
      <c r="S568" s="1"/>
      <c r="T568" s="1"/>
      <c r="U568" s="1"/>
      <c r="V568" s="1"/>
      <c r="W568" s="1"/>
      <c r="X568" s="1"/>
      <c r="Y568" s="1"/>
    </row>
    <row r="569" spans="1:25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33"/>
      <c r="S569" s="1"/>
      <c r="T569" s="1"/>
      <c r="U569" s="1"/>
      <c r="V569" s="1"/>
      <c r="W569" s="1"/>
      <c r="X569" s="1"/>
      <c r="Y569" s="1"/>
    </row>
    <row r="570" spans="1:25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33"/>
      <c r="S570" s="1"/>
      <c r="T570" s="1"/>
      <c r="U570" s="1"/>
      <c r="V570" s="1"/>
      <c r="W570" s="1"/>
      <c r="X570" s="1"/>
      <c r="Y570" s="1"/>
    </row>
    <row r="571" spans="1:25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33"/>
      <c r="S571" s="1"/>
      <c r="T571" s="1"/>
      <c r="U571" s="1"/>
      <c r="V571" s="1"/>
      <c r="W571" s="1"/>
      <c r="X571" s="1"/>
      <c r="Y571" s="1"/>
    </row>
    <row r="572" spans="1:25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33"/>
      <c r="S572" s="1"/>
      <c r="T572" s="1"/>
      <c r="U572" s="1"/>
      <c r="V572" s="1"/>
      <c r="W572" s="1"/>
      <c r="X572" s="1"/>
      <c r="Y572" s="1"/>
    </row>
    <row r="573" spans="1:25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33"/>
      <c r="S573" s="1"/>
      <c r="T573" s="1"/>
      <c r="U573" s="1"/>
      <c r="V573" s="1"/>
      <c r="W573" s="1"/>
      <c r="X573" s="1"/>
      <c r="Y573" s="1"/>
    </row>
    <row r="574" spans="1:25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33"/>
      <c r="S574" s="1"/>
      <c r="T574" s="1"/>
      <c r="U574" s="1"/>
      <c r="V574" s="1"/>
      <c r="W574" s="1"/>
      <c r="X574" s="1"/>
      <c r="Y574" s="1"/>
    </row>
    <row r="575" spans="1:25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33"/>
      <c r="S575" s="1"/>
      <c r="T575" s="1"/>
      <c r="U575" s="1"/>
      <c r="V575" s="1"/>
      <c r="W575" s="1"/>
      <c r="X575" s="1"/>
      <c r="Y575" s="1"/>
    </row>
    <row r="576" spans="1:25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33"/>
      <c r="S576" s="1"/>
      <c r="T576" s="1"/>
      <c r="U576" s="1"/>
      <c r="V576" s="1"/>
      <c r="W576" s="1"/>
      <c r="X576" s="1"/>
      <c r="Y576" s="1"/>
    </row>
    <row r="577" spans="1:25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33"/>
      <c r="S577" s="1"/>
      <c r="T577" s="1"/>
      <c r="U577" s="1"/>
      <c r="V577" s="1"/>
      <c r="W577" s="1"/>
      <c r="X577" s="1"/>
      <c r="Y577" s="1"/>
    </row>
    <row r="578" spans="1:25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33"/>
      <c r="S578" s="1"/>
      <c r="T578" s="1"/>
      <c r="U578" s="1"/>
      <c r="V578" s="1"/>
      <c r="W578" s="1"/>
      <c r="X578" s="1"/>
      <c r="Y578" s="1"/>
    </row>
    <row r="579" spans="1:25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33"/>
      <c r="S579" s="1"/>
      <c r="T579" s="1"/>
      <c r="U579" s="1"/>
      <c r="V579" s="1"/>
      <c r="W579" s="1"/>
      <c r="X579" s="1"/>
      <c r="Y579" s="1"/>
    </row>
    <row r="580" spans="1:25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33"/>
      <c r="S580" s="1"/>
      <c r="T580" s="1"/>
      <c r="U580" s="1"/>
      <c r="V580" s="1"/>
      <c r="W580" s="1"/>
      <c r="X580" s="1"/>
      <c r="Y580" s="1"/>
    </row>
    <row r="581" spans="1:25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33"/>
      <c r="S581" s="1"/>
      <c r="T581" s="1"/>
      <c r="U581" s="1"/>
      <c r="V581" s="1"/>
      <c r="W581" s="1"/>
      <c r="X581" s="1"/>
      <c r="Y581" s="1"/>
    </row>
    <row r="582" spans="1:25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33"/>
      <c r="S582" s="1"/>
      <c r="T582" s="1"/>
      <c r="U582" s="1"/>
      <c r="V582" s="1"/>
      <c r="W582" s="1"/>
      <c r="X582" s="1"/>
      <c r="Y582" s="1"/>
    </row>
    <row r="583" spans="1:25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33"/>
      <c r="S583" s="1"/>
      <c r="T583" s="1"/>
      <c r="U583" s="1"/>
      <c r="V583" s="1"/>
      <c r="W583" s="1"/>
      <c r="X583" s="1"/>
      <c r="Y583" s="1"/>
    </row>
    <row r="584" spans="1:25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33"/>
      <c r="S584" s="1"/>
      <c r="T584" s="1"/>
      <c r="U584" s="1"/>
      <c r="V584" s="1"/>
      <c r="W584" s="1"/>
      <c r="X584" s="1"/>
      <c r="Y584" s="1"/>
    </row>
    <row r="585" spans="1:25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33"/>
      <c r="S585" s="1"/>
      <c r="T585" s="1"/>
      <c r="U585" s="1"/>
      <c r="V585" s="1"/>
      <c r="W585" s="1"/>
      <c r="X585" s="1"/>
      <c r="Y585" s="1"/>
    </row>
    <row r="586" spans="1:25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33"/>
      <c r="S586" s="1"/>
      <c r="T586" s="1"/>
      <c r="U586" s="1"/>
      <c r="V586" s="1"/>
      <c r="W586" s="1"/>
      <c r="X586" s="1"/>
      <c r="Y586" s="1"/>
    </row>
    <row r="587" spans="1:25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33"/>
      <c r="S587" s="1"/>
      <c r="T587" s="1"/>
      <c r="U587" s="1"/>
      <c r="V587" s="1"/>
      <c r="W587" s="1"/>
      <c r="X587" s="1"/>
      <c r="Y587" s="1"/>
    </row>
    <row r="588" spans="1:25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33"/>
      <c r="S588" s="1"/>
      <c r="T588" s="1"/>
      <c r="U588" s="1"/>
      <c r="V588" s="1"/>
      <c r="W588" s="1"/>
      <c r="X588" s="1"/>
      <c r="Y588" s="1"/>
    </row>
    <row r="589" spans="1:25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33"/>
      <c r="S589" s="1"/>
      <c r="T589" s="1"/>
      <c r="U589" s="1"/>
      <c r="V589" s="1"/>
      <c r="W589" s="1"/>
      <c r="X589" s="1"/>
      <c r="Y589" s="1"/>
    </row>
    <row r="590" spans="1:25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33"/>
      <c r="S590" s="1"/>
      <c r="T590" s="1"/>
      <c r="U590" s="1"/>
      <c r="V590" s="1"/>
      <c r="W590" s="1"/>
      <c r="X590" s="1"/>
      <c r="Y590" s="1"/>
    </row>
    <row r="591" spans="1:25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33"/>
      <c r="S591" s="1"/>
      <c r="T591" s="1"/>
      <c r="U591" s="1"/>
      <c r="V591" s="1"/>
      <c r="W591" s="1"/>
      <c r="X591" s="1"/>
      <c r="Y591" s="1"/>
    </row>
    <row r="592" spans="1:25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33"/>
      <c r="S592" s="1"/>
      <c r="T592" s="1"/>
      <c r="U592" s="1"/>
      <c r="V592" s="1"/>
      <c r="W592" s="1"/>
      <c r="X592" s="1"/>
      <c r="Y592" s="1"/>
    </row>
    <row r="593" spans="1:25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33"/>
      <c r="S593" s="1"/>
      <c r="T593" s="1"/>
      <c r="U593" s="1"/>
      <c r="V593" s="1"/>
      <c r="W593" s="1"/>
      <c r="X593" s="1"/>
      <c r="Y593" s="1"/>
    </row>
    <row r="594" spans="1:25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33"/>
      <c r="S594" s="1"/>
      <c r="T594" s="1"/>
      <c r="U594" s="1"/>
      <c r="V594" s="1"/>
      <c r="W594" s="1"/>
      <c r="X594" s="1"/>
      <c r="Y594" s="1"/>
    </row>
    <row r="595" spans="1:25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33"/>
      <c r="S595" s="1"/>
      <c r="T595" s="1"/>
      <c r="U595" s="1"/>
      <c r="V595" s="1"/>
      <c r="W595" s="1"/>
      <c r="X595" s="1"/>
      <c r="Y595" s="1"/>
    </row>
    <row r="596" spans="1:25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33"/>
      <c r="S596" s="1"/>
      <c r="T596" s="1"/>
      <c r="U596" s="1"/>
      <c r="V596" s="1"/>
      <c r="W596" s="1"/>
      <c r="X596" s="1"/>
      <c r="Y596" s="1"/>
    </row>
    <row r="597" spans="1:25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33"/>
      <c r="S597" s="1"/>
      <c r="T597" s="1"/>
      <c r="U597" s="1"/>
      <c r="V597" s="1"/>
      <c r="W597" s="1"/>
      <c r="X597" s="1"/>
      <c r="Y597" s="1"/>
    </row>
    <row r="598" spans="1:25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33"/>
      <c r="S598" s="1"/>
      <c r="T598" s="1"/>
      <c r="U598" s="1"/>
      <c r="V598" s="1"/>
      <c r="W598" s="1"/>
      <c r="X598" s="1"/>
      <c r="Y598" s="1"/>
    </row>
    <row r="599" spans="1:25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33"/>
      <c r="S599" s="1"/>
      <c r="T599" s="1"/>
      <c r="U599" s="1"/>
      <c r="V599" s="1"/>
      <c r="W599" s="1"/>
      <c r="X599" s="1"/>
      <c r="Y599" s="1"/>
    </row>
    <row r="600" spans="1:25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33"/>
      <c r="S600" s="1"/>
      <c r="T600" s="1"/>
      <c r="U600" s="1"/>
      <c r="V600" s="1"/>
      <c r="W600" s="1"/>
      <c r="X600" s="1"/>
      <c r="Y600" s="1"/>
    </row>
    <row r="601" spans="1:25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33"/>
      <c r="S601" s="1"/>
      <c r="T601" s="1"/>
      <c r="U601" s="1"/>
      <c r="V601" s="1"/>
      <c r="W601" s="1"/>
      <c r="X601" s="1"/>
      <c r="Y601" s="1"/>
    </row>
    <row r="602" spans="1:25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33"/>
      <c r="S602" s="1"/>
      <c r="T602" s="1"/>
      <c r="U602" s="1"/>
      <c r="V602" s="1"/>
      <c r="W602" s="1"/>
      <c r="X602" s="1"/>
      <c r="Y602" s="1"/>
    </row>
    <row r="603" spans="1:25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33"/>
      <c r="S603" s="1"/>
      <c r="T603" s="1"/>
      <c r="U603" s="1"/>
      <c r="V603" s="1"/>
      <c r="W603" s="1"/>
      <c r="X603" s="1"/>
      <c r="Y603" s="1"/>
    </row>
    <row r="604" spans="1:25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33"/>
      <c r="S604" s="1"/>
      <c r="T604" s="1"/>
      <c r="U604" s="1"/>
      <c r="V604" s="1"/>
      <c r="W604" s="1"/>
      <c r="X604" s="1"/>
      <c r="Y604" s="1"/>
    </row>
    <row r="605" spans="1:25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33"/>
      <c r="S605" s="1"/>
      <c r="T605" s="1"/>
      <c r="U605" s="1"/>
      <c r="V605" s="1"/>
      <c r="W605" s="1"/>
      <c r="X605" s="1"/>
      <c r="Y605" s="1"/>
    </row>
    <row r="606" spans="1:25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33"/>
      <c r="S606" s="1"/>
      <c r="T606" s="1"/>
      <c r="U606" s="1"/>
      <c r="V606" s="1"/>
      <c r="W606" s="1"/>
      <c r="X606" s="1"/>
      <c r="Y606" s="1"/>
    </row>
    <row r="607" spans="1:25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33"/>
      <c r="S607" s="1"/>
      <c r="T607" s="1"/>
      <c r="U607" s="1"/>
      <c r="V607" s="1"/>
      <c r="W607" s="1"/>
      <c r="X607" s="1"/>
      <c r="Y607" s="1"/>
    </row>
    <row r="608" spans="1:25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33"/>
      <c r="S608" s="1"/>
      <c r="T608" s="1"/>
      <c r="U608" s="1"/>
      <c r="V608" s="1"/>
      <c r="W608" s="1"/>
      <c r="X608" s="1"/>
      <c r="Y608" s="1"/>
    </row>
    <row r="609" spans="1:25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33"/>
      <c r="S609" s="1"/>
      <c r="T609" s="1"/>
      <c r="U609" s="1"/>
      <c r="V609" s="1"/>
      <c r="W609" s="1"/>
      <c r="X609" s="1"/>
      <c r="Y609" s="1"/>
    </row>
    <row r="610" spans="1:25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33"/>
      <c r="S610" s="1"/>
      <c r="T610" s="1"/>
      <c r="U610" s="1"/>
      <c r="V610" s="1"/>
      <c r="W610" s="1"/>
      <c r="X610" s="1"/>
      <c r="Y610" s="1"/>
    </row>
    <row r="611" spans="1:25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33"/>
      <c r="S611" s="1"/>
      <c r="T611" s="1"/>
      <c r="U611" s="1"/>
      <c r="V611" s="1"/>
      <c r="W611" s="1"/>
      <c r="X611" s="1"/>
      <c r="Y611" s="1"/>
    </row>
    <row r="612" spans="1:25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33"/>
      <c r="S612" s="1"/>
      <c r="T612" s="1"/>
      <c r="U612" s="1"/>
      <c r="V612" s="1"/>
      <c r="W612" s="1"/>
      <c r="X612" s="1"/>
      <c r="Y612" s="1"/>
    </row>
    <row r="613" spans="1:25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33"/>
      <c r="S613" s="1"/>
      <c r="T613" s="1"/>
      <c r="U613" s="1"/>
      <c r="V613" s="1"/>
      <c r="W613" s="1"/>
      <c r="X613" s="1"/>
      <c r="Y613" s="1"/>
    </row>
    <row r="614" spans="1:25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33"/>
      <c r="S614" s="1"/>
      <c r="T614" s="1"/>
      <c r="U614" s="1"/>
      <c r="V614" s="1"/>
      <c r="W614" s="1"/>
      <c r="X614" s="1"/>
      <c r="Y614" s="1"/>
    </row>
    <row r="615" spans="1:25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33"/>
      <c r="S615" s="1"/>
      <c r="T615" s="1"/>
      <c r="U615" s="1"/>
      <c r="V615" s="1"/>
      <c r="W615" s="1"/>
      <c r="X615" s="1"/>
      <c r="Y615" s="1"/>
    </row>
    <row r="616" spans="1:25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33"/>
      <c r="S616" s="1"/>
      <c r="T616" s="1"/>
      <c r="U616" s="1"/>
      <c r="V616" s="1"/>
      <c r="W616" s="1"/>
      <c r="X616" s="1"/>
      <c r="Y616" s="1"/>
    </row>
    <row r="617" spans="1:25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33"/>
      <c r="S617" s="1"/>
      <c r="T617" s="1"/>
      <c r="U617" s="1"/>
      <c r="V617" s="1"/>
      <c r="W617" s="1"/>
      <c r="X617" s="1"/>
      <c r="Y617" s="1"/>
    </row>
    <row r="618" spans="1:25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33"/>
      <c r="S618" s="1"/>
      <c r="T618" s="1"/>
      <c r="U618" s="1"/>
      <c r="V618" s="1"/>
      <c r="W618" s="1"/>
      <c r="X618" s="1"/>
      <c r="Y618" s="1"/>
    </row>
    <row r="619" spans="1:25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33"/>
      <c r="S619" s="1"/>
      <c r="T619" s="1"/>
      <c r="U619" s="1"/>
      <c r="V619" s="1"/>
      <c r="W619" s="1"/>
      <c r="X619" s="1"/>
      <c r="Y619" s="1"/>
    </row>
    <row r="620" spans="1:25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33"/>
      <c r="S620" s="1"/>
      <c r="T620" s="1"/>
      <c r="U620" s="1"/>
      <c r="V620" s="1"/>
      <c r="W620" s="1"/>
      <c r="X620" s="1"/>
      <c r="Y620" s="1"/>
    </row>
    <row r="621" spans="1:25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33"/>
      <c r="S621" s="1"/>
      <c r="T621" s="1"/>
      <c r="U621" s="1"/>
      <c r="V621" s="1"/>
      <c r="W621" s="1"/>
      <c r="X621" s="1"/>
      <c r="Y621" s="1"/>
    </row>
    <row r="622" spans="1:25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33"/>
      <c r="S622" s="1"/>
      <c r="T622" s="1"/>
      <c r="U622" s="1"/>
      <c r="V622" s="1"/>
      <c r="W622" s="1"/>
      <c r="X622" s="1"/>
      <c r="Y622" s="1"/>
    </row>
    <row r="623" spans="1:25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33"/>
      <c r="S623" s="1"/>
      <c r="T623" s="1"/>
      <c r="U623" s="1"/>
      <c r="V623" s="1"/>
      <c r="W623" s="1"/>
      <c r="X623" s="1"/>
      <c r="Y623" s="1"/>
    </row>
    <row r="624" spans="1:25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33"/>
      <c r="S624" s="1"/>
      <c r="T624" s="1"/>
      <c r="U624" s="1"/>
      <c r="V624" s="1"/>
      <c r="W624" s="1"/>
      <c r="X624" s="1"/>
      <c r="Y624" s="1"/>
    </row>
    <row r="625" spans="1:25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33"/>
      <c r="S625" s="1"/>
      <c r="T625" s="1"/>
      <c r="U625" s="1"/>
      <c r="V625" s="1"/>
      <c r="W625" s="1"/>
      <c r="X625" s="1"/>
      <c r="Y625" s="1"/>
    </row>
    <row r="626" spans="1:25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33"/>
      <c r="S626" s="1"/>
      <c r="T626" s="1"/>
      <c r="U626" s="1"/>
      <c r="V626" s="1"/>
      <c r="W626" s="1"/>
      <c r="X626" s="1"/>
      <c r="Y626" s="1"/>
    </row>
    <row r="627" spans="1:25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33"/>
      <c r="S627" s="1"/>
      <c r="T627" s="1"/>
      <c r="U627" s="1"/>
      <c r="V627" s="1"/>
      <c r="W627" s="1"/>
      <c r="X627" s="1"/>
      <c r="Y627" s="1"/>
    </row>
    <row r="628" spans="1:25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33"/>
      <c r="S628" s="1"/>
      <c r="T628" s="1"/>
      <c r="U628" s="1"/>
      <c r="V628" s="1"/>
      <c r="W628" s="1"/>
      <c r="X628" s="1"/>
      <c r="Y628" s="1"/>
    </row>
    <row r="629" spans="1:25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33"/>
      <c r="S629" s="1"/>
      <c r="T629" s="1"/>
      <c r="U629" s="1"/>
      <c r="V629" s="1"/>
      <c r="W629" s="1"/>
      <c r="X629" s="1"/>
      <c r="Y629" s="1"/>
    </row>
    <row r="630" spans="1:25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33"/>
      <c r="S630" s="1"/>
      <c r="T630" s="1"/>
      <c r="U630" s="1"/>
      <c r="V630" s="1"/>
      <c r="W630" s="1"/>
      <c r="X630" s="1"/>
      <c r="Y630" s="1"/>
    </row>
    <row r="631" spans="1:25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33"/>
      <c r="S631" s="1"/>
      <c r="T631" s="1"/>
      <c r="U631" s="1"/>
      <c r="V631" s="1"/>
      <c r="W631" s="1"/>
      <c r="X631" s="1"/>
      <c r="Y631" s="1"/>
    </row>
    <row r="632" spans="1:25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33"/>
      <c r="S632" s="1"/>
      <c r="T632" s="1"/>
      <c r="U632" s="1"/>
      <c r="V632" s="1"/>
      <c r="W632" s="1"/>
      <c r="X632" s="1"/>
      <c r="Y632" s="1"/>
    </row>
    <row r="633" spans="1:25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33"/>
      <c r="S633" s="1"/>
      <c r="T633" s="1"/>
      <c r="U633" s="1"/>
      <c r="V633" s="1"/>
      <c r="W633" s="1"/>
      <c r="X633" s="1"/>
      <c r="Y633" s="1"/>
    </row>
    <row r="634" spans="1:25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33"/>
      <c r="S634" s="1"/>
      <c r="T634" s="1"/>
      <c r="U634" s="1"/>
      <c r="V634" s="1"/>
      <c r="W634" s="1"/>
      <c r="X634" s="1"/>
      <c r="Y634" s="1"/>
    </row>
    <row r="635" spans="1:25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33"/>
      <c r="S635" s="1"/>
      <c r="T635" s="1"/>
      <c r="U635" s="1"/>
      <c r="V635" s="1"/>
      <c r="W635" s="1"/>
      <c r="X635" s="1"/>
      <c r="Y635" s="1"/>
    </row>
    <row r="636" spans="1:25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33"/>
      <c r="S636" s="1"/>
      <c r="T636" s="1"/>
      <c r="U636" s="1"/>
      <c r="V636" s="1"/>
      <c r="W636" s="1"/>
      <c r="X636" s="1"/>
      <c r="Y636" s="1"/>
    </row>
    <row r="637" spans="1:25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33"/>
      <c r="S637" s="1"/>
      <c r="T637" s="1"/>
      <c r="U637" s="1"/>
      <c r="V637" s="1"/>
      <c r="W637" s="1"/>
      <c r="X637" s="1"/>
      <c r="Y637" s="1"/>
    </row>
    <row r="638" spans="1:25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33"/>
      <c r="S638" s="1"/>
      <c r="T638" s="1"/>
      <c r="U638" s="1"/>
      <c r="V638" s="1"/>
      <c r="W638" s="1"/>
      <c r="X638" s="1"/>
      <c r="Y638" s="1"/>
    </row>
    <row r="639" spans="1:25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33"/>
      <c r="S639" s="1"/>
      <c r="T639" s="1"/>
      <c r="U639" s="1"/>
      <c r="V639" s="1"/>
      <c r="W639" s="1"/>
      <c r="X639" s="1"/>
      <c r="Y639" s="1"/>
    </row>
    <row r="640" spans="1:25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33"/>
      <c r="S640" s="1"/>
      <c r="T640" s="1"/>
      <c r="U640" s="1"/>
      <c r="V640" s="1"/>
      <c r="W640" s="1"/>
      <c r="X640" s="1"/>
      <c r="Y640" s="1"/>
    </row>
    <row r="641" spans="1:25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33"/>
      <c r="S641" s="1"/>
      <c r="T641" s="1"/>
      <c r="U641" s="1"/>
      <c r="V641" s="1"/>
      <c r="W641" s="1"/>
      <c r="X641" s="1"/>
      <c r="Y641" s="1"/>
    </row>
    <row r="642" spans="1:25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33"/>
      <c r="S642" s="1"/>
      <c r="T642" s="1"/>
      <c r="U642" s="1"/>
      <c r="V642" s="1"/>
      <c r="W642" s="1"/>
      <c r="X642" s="1"/>
      <c r="Y642" s="1"/>
    </row>
    <row r="643" spans="1:25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33"/>
      <c r="S643" s="1"/>
      <c r="T643" s="1"/>
      <c r="U643" s="1"/>
      <c r="V643" s="1"/>
      <c r="W643" s="1"/>
      <c r="X643" s="1"/>
      <c r="Y643" s="1"/>
    </row>
    <row r="644" spans="1:25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33"/>
      <c r="S644" s="1"/>
      <c r="T644" s="1"/>
      <c r="U644" s="1"/>
      <c r="V644" s="1"/>
      <c r="W644" s="1"/>
      <c r="X644" s="1"/>
      <c r="Y644" s="1"/>
    </row>
    <row r="645" spans="1:25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33"/>
      <c r="S645" s="1"/>
      <c r="T645" s="1"/>
      <c r="U645" s="1"/>
      <c r="V645" s="1"/>
      <c r="W645" s="1"/>
      <c r="X645" s="1"/>
      <c r="Y645" s="1"/>
    </row>
    <row r="646" spans="1:25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33"/>
      <c r="S646" s="1"/>
      <c r="T646" s="1"/>
      <c r="U646" s="1"/>
      <c r="V646" s="1"/>
      <c r="W646" s="1"/>
      <c r="X646" s="1"/>
      <c r="Y646" s="1"/>
    </row>
    <row r="647" spans="1:25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33"/>
      <c r="S647" s="1"/>
      <c r="T647" s="1"/>
      <c r="U647" s="1"/>
      <c r="V647" s="1"/>
      <c r="W647" s="1"/>
      <c r="X647" s="1"/>
      <c r="Y647" s="1"/>
    </row>
    <row r="648" spans="1:25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33"/>
      <c r="S648" s="1"/>
      <c r="T648" s="1"/>
      <c r="U648" s="1"/>
      <c r="V648" s="1"/>
      <c r="W648" s="1"/>
      <c r="X648" s="1"/>
      <c r="Y648" s="1"/>
    </row>
    <row r="649" spans="1:25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33"/>
      <c r="S649" s="1"/>
      <c r="T649" s="1"/>
      <c r="U649" s="1"/>
      <c r="V649" s="1"/>
      <c r="W649" s="1"/>
      <c r="X649" s="1"/>
      <c r="Y649" s="1"/>
    </row>
    <row r="650" spans="1:25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33"/>
      <c r="S650" s="1"/>
      <c r="T650" s="1"/>
      <c r="U650" s="1"/>
      <c r="V650" s="1"/>
      <c r="W650" s="1"/>
      <c r="X650" s="1"/>
      <c r="Y650" s="1"/>
    </row>
    <row r="651" spans="1:25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33"/>
      <c r="S651" s="1"/>
      <c r="T651" s="1"/>
      <c r="U651" s="1"/>
      <c r="V651" s="1"/>
      <c r="W651" s="1"/>
      <c r="X651" s="1"/>
      <c r="Y651" s="1"/>
    </row>
    <row r="652" spans="1:25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33"/>
      <c r="S652" s="1"/>
      <c r="T652" s="1"/>
      <c r="U652" s="1"/>
      <c r="V652" s="1"/>
      <c r="W652" s="1"/>
      <c r="X652" s="1"/>
      <c r="Y652" s="1"/>
    </row>
    <row r="653" spans="1:25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33"/>
      <c r="S653" s="1"/>
      <c r="T653" s="1"/>
      <c r="U653" s="1"/>
      <c r="V653" s="1"/>
      <c r="W653" s="1"/>
      <c r="X653" s="1"/>
      <c r="Y653" s="1"/>
    </row>
    <row r="654" spans="1:25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33"/>
      <c r="S654" s="1"/>
      <c r="T654" s="1"/>
      <c r="U654" s="1"/>
      <c r="V654" s="1"/>
      <c r="W654" s="1"/>
      <c r="X654" s="1"/>
      <c r="Y654" s="1"/>
    </row>
    <row r="655" spans="1:25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33"/>
      <c r="S655" s="1"/>
      <c r="T655" s="1"/>
      <c r="U655" s="1"/>
      <c r="V655" s="1"/>
      <c r="W655" s="1"/>
      <c r="X655" s="1"/>
      <c r="Y655" s="1"/>
    </row>
    <row r="656" spans="1:25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33"/>
      <c r="S656" s="1"/>
      <c r="T656" s="1"/>
      <c r="U656" s="1"/>
      <c r="V656" s="1"/>
      <c r="W656" s="1"/>
      <c r="X656" s="1"/>
      <c r="Y656" s="1"/>
    </row>
    <row r="657" spans="1:25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33"/>
      <c r="S657" s="1"/>
      <c r="T657" s="1"/>
      <c r="U657" s="1"/>
      <c r="V657" s="1"/>
      <c r="W657" s="1"/>
      <c r="X657" s="1"/>
      <c r="Y657" s="1"/>
    </row>
    <row r="658" spans="1:25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33"/>
      <c r="S658" s="1"/>
      <c r="T658" s="1"/>
      <c r="U658" s="1"/>
      <c r="V658" s="1"/>
      <c r="W658" s="1"/>
      <c r="X658" s="1"/>
      <c r="Y658" s="1"/>
    </row>
    <row r="659" spans="1:25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33"/>
      <c r="S659" s="1"/>
      <c r="T659" s="1"/>
      <c r="U659" s="1"/>
      <c r="V659" s="1"/>
      <c r="W659" s="1"/>
      <c r="X659" s="1"/>
      <c r="Y659" s="1"/>
    </row>
    <row r="660" spans="1:25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33"/>
      <c r="S660" s="1"/>
      <c r="T660" s="1"/>
      <c r="U660" s="1"/>
      <c r="V660" s="1"/>
      <c r="W660" s="1"/>
      <c r="X660" s="1"/>
      <c r="Y660" s="1"/>
    </row>
    <row r="661" spans="1:25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33"/>
      <c r="S661" s="1"/>
      <c r="T661" s="1"/>
      <c r="U661" s="1"/>
      <c r="V661" s="1"/>
      <c r="W661" s="1"/>
      <c r="X661" s="1"/>
      <c r="Y661" s="1"/>
    </row>
    <row r="662" spans="1:25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33"/>
      <c r="S662" s="1"/>
      <c r="T662" s="1"/>
      <c r="U662" s="1"/>
      <c r="V662" s="1"/>
      <c r="W662" s="1"/>
      <c r="X662" s="1"/>
      <c r="Y662" s="1"/>
    </row>
    <row r="663" spans="1:25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33"/>
      <c r="S663" s="1"/>
      <c r="T663" s="1"/>
      <c r="U663" s="1"/>
      <c r="V663" s="1"/>
      <c r="W663" s="1"/>
      <c r="X663" s="1"/>
      <c r="Y663" s="1"/>
    </row>
    <row r="664" spans="1:25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33"/>
      <c r="S664" s="1"/>
      <c r="T664" s="1"/>
      <c r="U664" s="1"/>
      <c r="V664" s="1"/>
      <c r="W664" s="1"/>
      <c r="X664" s="1"/>
      <c r="Y664" s="1"/>
    </row>
    <row r="665" spans="1:25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33"/>
      <c r="S665" s="1"/>
      <c r="T665" s="1"/>
      <c r="U665" s="1"/>
      <c r="V665" s="1"/>
      <c r="W665" s="1"/>
      <c r="X665" s="1"/>
      <c r="Y665" s="1"/>
    </row>
    <row r="666" spans="1:25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33"/>
      <c r="S666" s="1"/>
      <c r="T666" s="1"/>
      <c r="U666" s="1"/>
      <c r="V666" s="1"/>
      <c r="W666" s="1"/>
      <c r="X666" s="1"/>
      <c r="Y666" s="1"/>
    </row>
    <row r="667" spans="1:25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33"/>
      <c r="S667" s="1"/>
      <c r="T667" s="1"/>
      <c r="U667" s="1"/>
      <c r="V667" s="1"/>
      <c r="W667" s="1"/>
      <c r="X667" s="1"/>
      <c r="Y667" s="1"/>
    </row>
    <row r="668" spans="1:25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33"/>
      <c r="S668" s="1"/>
      <c r="T668" s="1"/>
      <c r="U668" s="1"/>
      <c r="V668" s="1"/>
      <c r="W668" s="1"/>
      <c r="X668" s="1"/>
      <c r="Y668" s="1"/>
    </row>
    <row r="669" spans="1:25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33"/>
      <c r="S669" s="1"/>
      <c r="T669" s="1"/>
      <c r="U669" s="1"/>
      <c r="V669" s="1"/>
      <c r="W669" s="1"/>
      <c r="X669" s="1"/>
      <c r="Y669" s="1"/>
    </row>
    <row r="670" spans="1:25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33"/>
      <c r="S670" s="1"/>
      <c r="T670" s="1"/>
      <c r="U670" s="1"/>
      <c r="V670" s="1"/>
      <c r="W670" s="1"/>
      <c r="X670" s="1"/>
      <c r="Y670" s="1"/>
    </row>
    <row r="671" spans="1:25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33"/>
      <c r="S671" s="1"/>
      <c r="T671" s="1"/>
      <c r="U671" s="1"/>
      <c r="V671" s="1"/>
      <c r="W671" s="1"/>
      <c r="X671" s="1"/>
      <c r="Y671" s="1"/>
    </row>
    <row r="672" spans="1:25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33"/>
      <c r="S672" s="1"/>
      <c r="T672" s="1"/>
      <c r="U672" s="1"/>
      <c r="V672" s="1"/>
      <c r="W672" s="1"/>
      <c r="X672" s="1"/>
      <c r="Y672" s="1"/>
    </row>
    <row r="673" spans="1:25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33"/>
      <c r="S673" s="1"/>
      <c r="T673" s="1"/>
      <c r="U673" s="1"/>
      <c r="V673" s="1"/>
      <c r="W673" s="1"/>
      <c r="X673" s="1"/>
      <c r="Y673" s="1"/>
    </row>
    <row r="674" spans="1:25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33"/>
      <c r="S674" s="1"/>
      <c r="T674" s="1"/>
      <c r="U674" s="1"/>
      <c r="V674" s="1"/>
      <c r="W674" s="1"/>
      <c r="X674" s="1"/>
      <c r="Y674" s="1"/>
    </row>
    <row r="675" spans="1:25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33"/>
      <c r="S675" s="1"/>
      <c r="T675" s="1"/>
      <c r="U675" s="1"/>
      <c r="V675" s="1"/>
      <c r="W675" s="1"/>
      <c r="X675" s="1"/>
      <c r="Y675" s="1"/>
    </row>
    <row r="676" spans="1:25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33"/>
      <c r="S676" s="1"/>
      <c r="T676" s="1"/>
      <c r="U676" s="1"/>
      <c r="V676" s="1"/>
      <c r="W676" s="1"/>
      <c r="X676" s="1"/>
      <c r="Y676" s="1"/>
    </row>
    <row r="677" spans="1:25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33"/>
      <c r="S677" s="1"/>
      <c r="T677" s="1"/>
      <c r="U677" s="1"/>
      <c r="V677" s="1"/>
      <c r="W677" s="1"/>
      <c r="X677" s="1"/>
      <c r="Y677" s="1"/>
    </row>
    <row r="678" spans="1:25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33"/>
      <c r="S678" s="1"/>
      <c r="T678" s="1"/>
      <c r="U678" s="1"/>
      <c r="V678" s="1"/>
      <c r="W678" s="1"/>
      <c r="X678" s="1"/>
      <c r="Y678" s="1"/>
    </row>
    <row r="679" spans="1:25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33"/>
      <c r="S679" s="1"/>
      <c r="T679" s="1"/>
      <c r="U679" s="1"/>
      <c r="V679" s="1"/>
      <c r="W679" s="1"/>
      <c r="X679" s="1"/>
      <c r="Y679" s="1"/>
    </row>
    <row r="680" spans="1:25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33"/>
      <c r="S680" s="1"/>
      <c r="T680" s="1"/>
      <c r="U680" s="1"/>
      <c r="V680" s="1"/>
      <c r="W680" s="1"/>
      <c r="X680" s="1"/>
      <c r="Y680" s="1"/>
    </row>
    <row r="681" spans="1:25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33"/>
      <c r="S681" s="1"/>
      <c r="T681" s="1"/>
      <c r="U681" s="1"/>
      <c r="V681" s="1"/>
      <c r="W681" s="1"/>
      <c r="X681" s="1"/>
      <c r="Y681" s="1"/>
    </row>
    <row r="682" spans="1:25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33"/>
      <c r="S682" s="1"/>
      <c r="T682" s="1"/>
      <c r="U682" s="1"/>
      <c r="V682" s="1"/>
      <c r="W682" s="1"/>
      <c r="X682" s="1"/>
      <c r="Y682" s="1"/>
    </row>
    <row r="683" spans="1:25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33"/>
      <c r="S683" s="1"/>
      <c r="T683" s="1"/>
      <c r="U683" s="1"/>
      <c r="V683" s="1"/>
      <c r="W683" s="1"/>
      <c r="X683" s="1"/>
      <c r="Y683" s="1"/>
    </row>
    <row r="684" spans="1:25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33"/>
      <c r="S684" s="1"/>
      <c r="T684" s="1"/>
      <c r="U684" s="1"/>
      <c r="V684" s="1"/>
      <c r="W684" s="1"/>
      <c r="X684" s="1"/>
      <c r="Y684" s="1"/>
    </row>
    <row r="685" spans="1:25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33"/>
      <c r="S685" s="1"/>
      <c r="T685" s="1"/>
      <c r="U685" s="1"/>
      <c r="V685" s="1"/>
      <c r="W685" s="1"/>
      <c r="X685" s="1"/>
      <c r="Y685" s="1"/>
    </row>
    <row r="686" spans="1:25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33"/>
      <c r="S686" s="1"/>
      <c r="T686" s="1"/>
      <c r="U686" s="1"/>
      <c r="V686" s="1"/>
      <c r="W686" s="1"/>
      <c r="X686" s="1"/>
      <c r="Y686" s="1"/>
    </row>
    <row r="687" spans="1:25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33"/>
      <c r="S687" s="1"/>
      <c r="T687" s="1"/>
      <c r="U687" s="1"/>
      <c r="V687" s="1"/>
      <c r="W687" s="1"/>
      <c r="X687" s="1"/>
      <c r="Y687" s="1"/>
    </row>
    <row r="688" spans="1:25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33"/>
      <c r="S688" s="1"/>
      <c r="T688" s="1"/>
      <c r="U688" s="1"/>
      <c r="V688" s="1"/>
      <c r="W688" s="1"/>
      <c r="X688" s="1"/>
      <c r="Y688" s="1"/>
    </row>
    <row r="689" spans="1:25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33"/>
      <c r="S689" s="1"/>
      <c r="T689" s="1"/>
      <c r="U689" s="1"/>
      <c r="V689" s="1"/>
      <c r="W689" s="1"/>
      <c r="X689" s="1"/>
      <c r="Y689" s="1"/>
    </row>
    <row r="690" spans="1:25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33"/>
      <c r="S690" s="1"/>
      <c r="T690" s="1"/>
      <c r="U690" s="1"/>
      <c r="V690" s="1"/>
      <c r="W690" s="1"/>
      <c r="X690" s="1"/>
      <c r="Y690" s="1"/>
    </row>
    <row r="691" spans="1:25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33"/>
      <c r="S691" s="1"/>
      <c r="T691" s="1"/>
      <c r="U691" s="1"/>
      <c r="V691" s="1"/>
      <c r="W691" s="1"/>
      <c r="X691" s="1"/>
      <c r="Y691" s="1"/>
    </row>
    <row r="692" spans="1:25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33"/>
      <c r="S692" s="1"/>
      <c r="T692" s="1"/>
      <c r="U692" s="1"/>
      <c r="V692" s="1"/>
      <c r="W692" s="1"/>
      <c r="X692" s="1"/>
      <c r="Y692" s="1"/>
    </row>
    <row r="693" spans="1:25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33"/>
      <c r="S693" s="1"/>
      <c r="T693" s="1"/>
      <c r="U693" s="1"/>
      <c r="V693" s="1"/>
      <c r="W693" s="1"/>
      <c r="X693" s="1"/>
      <c r="Y693" s="1"/>
    </row>
    <row r="694" spans="1:25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33"/>
      <c r="S694" s="1"/>
      <c r="T694" s="1"/>
      <c r="U694" s="1"/>
      <c r="V694" s="1"/>
      <c r="W694" s="1"/>
      <c r="X694" s="1"/>
      <c r="Y694" s="1"/>
    </row>
    <row r="695" spans="1:25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33"/>
      <c r="S695" s="1"/>
      <c r="T695" s="1"/>
      <c r="U695" s="1"/>
      <c r="V695" s="1"/>
      <c r="W695" s="1"/>
      <c r="X695" s="1"/>
      <c r="Y695" s="1"/>
    </row>
    <row r="696" spans="1:25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33"/>
      <c r="S696" s="1"/>
      <c r="T696" s="1"/>
      <c r="U696" s="1"/>
      <c r="V696" s="1"/>
      <c r="W696" s="1"/>
      <c r="X696" s="1"/>
      <c r="Y696" s="1"/>
    </row>
    <row r="697" spans="1:25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33"/>
      <c r="S697" s="1"/>
      <c r="T697" s="1"/>
      <c r="U697" s="1"/>
      <c r="V697" s="1"/>
      <c r="W697" s="1"/>
      <c r="X697" s="1"/>
      <c r="Y697" s="1"/>
    </row>
    <row r="698" spans="1:25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33"/>
      <c r="S698" s="1"/>
      <c r="T698" s="1"/>
      <c r="U698" s="1"/>
      <c r="V698" s="1"/>
      <c r="W698" s="1"/>
      <c r="X698" s="1"/>
      <c r="Y698" s="1"/>
    </row>
    <row r="699" spans="1:25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33"/>
      <c r="S699" s="1"/>
      <c r="T699" s="1"/>
      <c r="U699" s="1"/>
      <c r="V699" s="1"/>
      <c r="W699" s="1"/>
      <c r="X699" s="1"/>
      <c r="Y699" s="1"/>
    </row>
    <row r="700" spans="1:25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33"/>
      <c r="S700" s="1"/>
      <c r="T700" s="1"/>
      <c r="U700" s="1"/>
      <c r="V700" s="1"/>
      <c r="W700" s="1"/>
      <c r="X700" s="1"/>
      <c r="Y700" s="1"/>
    </row>
    <row r="701" spans="1:25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33"/>
      <c r="S701" s="1"/>
      <c r="T701" s="1"/>
      <c r="U701" s="1"/>
      <c r="V701" s="1"/>
      <c r="W701" s="1"/>
      <c r="X701" s="1"/>
      <c r="Y701" s="1"/>
    </row>
    <row r="702" spans="1:25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33"/>
      <c r="S702" s="1"/>
      <c r="T702" s="1"/>
      <c r="U702" s="1"/>
      <c r="V702" s="1"/>
      <c r="W702" s="1"/>
      <c r="X702" s="1"/>
      <c r="Y702" s="1"/>
    </row>
    <row r="703" spans="1:25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33"/>
      <c r="S703" s="1"/>
      <c r="T703" s="1"/>
      <c r="U703" s="1"/>
      <c r="V703" s="1"/>
      <c r="W703" s="1"/>
      <c r="X703" s="1"/>
      <c r="Y703" s="1"/>
    </row>
    <row r="704" spans="1:25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33"/>
      <c r="S704" s="1"/>
      <c r="T704" s="1"/>
      <c r="U704" s="1"/>
      <c r="V704" s="1"/>
      <c r="W704" s="1"/>
      <c r="X704" s="1"/>
      <c r="Y704" s="1"/>
    </row>
    <row r="705" spans="1:25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33"/>
      <c r="S705" s="1"/>
      <c r="T705" s="1"/>
      <c r="U705" s="1"/>
      <c r="V705" s="1"/>
      <c r="W705" s="1"/>
      <c r="X705" s="1"/>
      <c r="Y705" s="1"/>
    </row>
    <row r="706" spans="1:25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33"/>
      <c r="S706" s="1"/>
      <c r="T706" s="1"/>
      <c r="U706" s="1"/>
      <c r="V706" s="1"/>
      <c r="W706" s="1"/>
      <c r="X706" s="1"/>
      <c r="Y706" s="1"/>
    </row>
    <row r="707" spans="1:25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33"/>
      <c r="S707" s="1"/>
      <c r="T707" s="1"/>
      <c r="U707" s="1"/>
      <c r="V707" s="1"/>
      <c r="W707" s="1"/>
      <c r="X707" s="1"/>
      <c r="Y707" s="1"/>
    </row>
    <row r="708" spans="1:25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33"/>
      <c r="S708" s="1"/>
      <c r="T708" s="1"/>
      <c r="U708" s="1"/>
      <c r="V708" s="1"/>
      <c r="W708" s="1"/>
      <c r="X708" s="1"/>
      <c r="Y708" s="1"/>
    </row>
    <row r="709" spans="1:25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33"/>
      <c r="S709" s="1"/>
      <c r="T709" s="1"/>
      <c r="U709" s="1"/>
      <c r="V709" s="1"/>
      <c r="W709" s="1"/>
      <c r="X709" s="1"/>
      <c r="Y709" s="1"/>
    </row>
    <row r="710" spans="1:25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33"/>
      <c r="S710" s="1"/>
      <c r="T710" s="1"/>
      <c r="U710" s="1"/>
      <c r="V710" s="1"/>
      <c r="W710" s="1"/>
      <c r="X710" s="1"/>
      <c r="Y710" s="1"/>
    </row>
    <row r="711" spans="1:25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33"/>
      <c r="S711" s="1"/>
      <c r="T711" s="1"/>
      <c r="U711" s="1"/>
      <c r="V711" s="1"/>
      <c r="W711" s="1"/>
      <c r="X711" s="1"/>
      <c r="Y711" s="1"/>
    </row>
    <row r="712" spans="1:25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33"/>
      <c r="S712" s="1"/>
      <c r="T712" s="1"/>
      <c r="U712" s="1"/>
      <c r="V712" s="1"/>
      <c r="W712" s="1"/>
      <c r="X712" s="1"/>
      <c r="Y712" s="1"/>
    </row>
    <row r="713" spans="1:25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33"/>
      <c r="S713" s="1"/>
      <c r="T713" s="1"/>
      <c r="U713" s="1"/>
      <c r="V713" s="1"/>
      <c r="W713" s="1"/>
      <c r="X713" s="1"/>
      <c r="Y713" s="1"/>
    </row>
    <row r="714" spans="1:25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33"/>
      <c r="S714" s="1"/>
      <c r="T714" s="1"/>
      <c r="U714" s="1"/>
      <c r="V714" s="1"/>
      <c r="W714" s="1"/>
      <c r="X714" s="1"/>
      <c r="Y714" s="1"/>
    </row>
    <row r="715" spans="1:25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33"/>
      <c r="S715" s="1"/>
      <c r="T715" s="1"/>
      <c r="U715" s="1"/>
      <c r="V715" s="1"/>
      <c r="W715" s="1"/>
      <c r="X715" s="1"/>
      <c r="Y715" s="1"/>
    </row>
    <row r="716" spans="1:25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33"/>
      <c r="S716" s="1"/>
      <c r="T716" s="1"/>
      <c r="U716" s="1"/>
      <c r="V716" s="1"/>
      <c r="W716" s="1"/>
      <c r="X716" s="1"/>
      <c r="Y716" s="1"/>
    </row>
    <row r="717" spans="1:25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33"/>
      <c r="S717" s="1"/>
      <c r="T717" s="1"/>
      <c r="U717" s="1"/>
      <c r="V717" s="1"/>
      <c r="W717" s="1"/>
      <c r="X717" s="1"/>
      <c r="Y717" s="1"/>
    </row>
    <row r="718" spans="1:25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33"/>
      <c r="S718" s="1"/>
      <c r="T718" s="1"/>
      <c r="U718" s="1"/>
      <c r="V718" s="1"/>
      <c r="W718" s="1"/>
      <c r="X718" s="1"/>
      <c r="Y718" s="1"/>
    </row>
    <row r="719" spans="1:25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33"/>
      <c r="S719" s="1"/>
      <c r="T719" s="1"/>
      <c r="U719" s="1"/>
      <c r="V719" s="1"/>
      <c r="W719" s="1"/>
      <c r="X719" s="1"/>
      <c r="Y719" s="1"/>
    </row>
    <row r="720" spans="1:25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33"/>
      <c r="S720" s="1"/>
      <c r="T720" s="1"/>
      <c r="U720" s="1"/>
      <c r="V720" s="1"/>
      <c r="W720" s="1"/>
      <c r="X720" s="1"/>
      <c r="Y720" s="1"/>
    </row>
    <row r="721" spans="1:25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33"/>
      <c r="S721" s="1"/>
      <c r="T721" s="1"/>
      <c r="U721" s="1"/>
      <c r="V721" s="1"/>
      <c r="W721" s="1"/>
      <c r="X721" s="1"/>
      <c r="Y721" s="1"/>
    </row>
    <row r="722" spans="1:25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33"/>
      <c r="S722" s="1"/>
      <c r="T722" s="1"/>
      <c r="U722" s="1"/>
      <c r="V722" s="1"/>
      <c r="W722" s="1"/>
      <c r="X722" s="1"/>
      <c r="Y722" s="1"/>
    </row>
    <row r="723" spans="1:25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33"/>
      <c r="S723" s="1"/>
      <c r="T723" s="1"/>
      <c r="U723" s="1"/>
      <c r="V723" s="1"/>
      <c r="W723" s="1"/>
      <c r="X723" s="1"/>
      <c r="Y723" s="1"/>
    </row>
    <row r="724" spans="1:25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33"/>
      <c r="S724" s="1"/>
      <c r="T724" s="1"/>
      <c r="U724" s="1"/>
      <c r="V724" s="1"/>
      <c r="W724" s="1"/>
      <c r="X724" s="1"/>
      <c r="Y724" s="1"/>
    </row>
    <row r="725" spans="1:25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33"/>
      <c r="S725" s="1"/>
      <c r="T725" s="1"/>
      <c r="U725" s="1"/>
      <c r="V725" s="1"/>
      <c r="W725" s="1"/>
      <c r="X725" s="1"/>
      <c r="Y725" s="1"/>
    </row>
    <row r="726" spans="1:25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33"/>
      <c r="S726" s="1"/>
      <c r="T726" s="1"/>
      <c r="U726" s="1"/>
      <c r="V726" s="1"/>
      <c r="W726" s="1"/>
      <c r="X726" s="1"/>
      <c r="Y726" s="1"/>
    </row>
    <row r="727" spans="1:25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33"/>
      <c r="S727" s="1"/>
      <c r="T727" s="1"/>
      <c r="U727" s="1"/>
      <c r="V727" s="1"/>
      <c r="W727" s="1"/>
      <c r="X727" s="1"/>
      <c r="Y727" s="1"/>
    </row>
    <row r="728" spans="1:25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33"/>
      <c r="S728" s="1"/>
      <c r="T728" s="1"/>
      <c r="U728" s="1"/>
      <c r="V728" s="1"/>
      <c r="W728" s="1"/>
      <c r="X728" s="1"/>
      <c r="Y728" s="1"/>
    </row>
    <row r="729" spans="1:25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33"/>
      <c r="S729" s="1"/>
      <c r="T729" s="1"/>
      <c r="U729" s="1"/>
      <c r="V729" s="1"/>
      <c r="W729" s="1"/>
      <c r="X729" s="1"/>
      <c r="Y729" s="1"/>
    </row>
    <row r="730" spans="1:25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33"/>
      <c r="S730" s="1"/>
      <c r="T730" s="1"/>
      <c r="U730" s="1"/>
      <c r="V730" s="1"/>
      <c r="W730" s="1"/>
      <c r="X730" s="1"/>
      <c r="Y730" s="1"/>
    </row>
    <row r="731" spans="1:25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33"/>
      <c r="S731" s="1"/>
      <c r="T731" s="1"/>
      <c r="U731" s="1"/>
      <c r="V731" s="1"/>
      <c r="W731" s="1"/>
      <c r="X731" s="1"/>
      <c r="Y731" s="1"/>
    </row>
    <row r="732" spans="1:25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33"/>
      <c r="S732" s="1"/>
      <c r="T732" s="1"/>
      <c r="U732" s="1"/>
      <c r="V732" s="1"/>
      <c r="W732" s="1"/>
      <c r="X732" s="1"/>
      <c r="Y732" s="1"/>
    </row>
    <row r="733" spans="1:25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33"/>
      <c r="S733" s="1"/>
      <c r="T733" s="1"/>
      <c r="U733" s="1"/>
      <c r="V733" s="1"/>
      <c r="W733" s="1"/>
      <c r="X733" s="1"/>
      <c r="Y733" s="1"/>
    </row>
    <row r="734" spans="1:25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33"/>
      <c r="S734" s="1"/>
      <c r="T734" s="1"/>
      <c r="U734" s="1"/>
      <c r="V734" s="1"/>
      <c r="W734" s="1"/>
      <c r="X734" s="1"/>
      <c r="Y734" s="1"/>
    </row>
    <row r="735" spans="1:25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33"/>
      <c r="S735" s="1"/>
      <c r="T735" s="1"/>
      <c r="U735" s="1"/>
      <c r="V735" s="1"/>
      <c r="W735" s="1"/>
      <c r="X735" s="1"/>
      <c r="Y735" s="1"/>
    </row>
    <row r="736" spans="1:25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33"/>
      <c r="S736" s="1"/>
      <c r="T736" s="1"/>
      <c r="U736" s="1"/>
      <c r="V736" s="1"/>
      <c r="W736" s="1"/>
      <c r="X736" s="1"/>
      <c r="Y736" s="1"/>
    </row>
    <row r="737" spans="1:25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33"/>
      <c r="S737" s="1"/>
      <c r="T737" s="1"/>
      <c r="U737" s="1"/>
      <c r="V737" s="1"/>
      <c r="W737" s="1"/>
      <c r="X737" s="1"/>
      <c r="Y737" s="1"/>
    </row>
    <row r="738" spans="1:25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33"/>
      <c r="S738" s="1"/>
      <c r="T738" s="1"/>
      <c r="U738" s="1"/>
      <c r="V738" s="1"/>
      <c r="W738" s="1"/>
      <c r="X738" s="1"/>
      <c r="Y738" s="1"/>
    </row>
    <row r="739" spans="1:25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33"/>
      <c r="S739" s="1"/>
      <c r="T739" s="1"/>
      <c r="U739" s="1"/>
      <c r="V739" s="1"/>
      <c r="W739" s="1"/>
      <c r="X739" s="1"/>
      <c r="Y739" s="1"/>
    </row>
    <row r="740" spans="1:25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33"/>
      <c r="S740" s="1"/>
      <c r="T740" s="1"/>
      <c r="U740" s="1"/>
      <c r="V740" s="1"/>
      <c r="W740" s="1"/>
      <c r="X740" s="1"/>
      <c r="Y740" s="1"/>
    </row>
    <row r="741" spans="1:25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33"/>
      <c r="S741" s="1"/>
      <c r="T741" s="1"/>
      <c r="U741" s="1"/>
      <c r="V741" s="1"/>
      <c r="W741" s="1"/>
      <c r="X741" s="1"/>
      <c r="Y741" s="1"/>
    </row>
    <row r="742" spans="1:25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33"/>
      <c r="S742" s="1"/>
      <c r="T742" s="1"/>
      <c r="U742" s="1"/>
      <c r="V742" s="1"/>
      <c r="W742" s="1"/>
      <c r="X742" s="1"/>
      <c r="Y742" s="1"/>
    </row>
    <row r="743" spans="1:25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33"/>
      <c r="S743" s="1"/>
      <c r="T743" s="1"/>
      <c r="U743" s="1"/>
      <c r="V743" s="1"/>
      <c r="W743" s="1"/>
      <c r="X743" s="1"/>
      <c r="Y743" s="1"/>
    </row>
    <row r="744" spans="1:25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33"/>
      <c r="S744" s="1"/>
      <c r="T744" s="1"/>
      <c r="U744" s="1"/>
      <c r="V744" s="1"/>
      <c r="W744" s="1"/>
      <c r="X744" s="1"/>
      <c r="Y744" s="1"/>
    </row>
    <row r="745" spans="1:25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33"/>
      <c r="S745" s="1"/>
      <c r="T745" s="1"/>
      <c r="U745" s="1"/>
      <c r="V745" s="1"/>
      <c r="W745" s="1"/>
      <c r="X745" s="1"/>
      <c r="Y745" s="1"/>
    </row>
    <row r="746" spans="1:25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33"/>
      <c r="S746" s="1"/>
      <c r="T746" s="1"/>
      <c r="U746" s="1"/>
      <c r="V746" s="1"/>
      <c r="W746" s="1"/>
      <c r="X746" s="1"/>
      <c r="Y746" s="1"/>
    </row>
    <row r="747" spans="1:25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33"/>
      <c r="S747" s="1"/>
      <c r="T747" s="1"/>
      <c r="U747" s="1"/>
      <c r="V747" s="1"/>
      <c r="W747" s="1"/>
      <c r="X747" s="1"/>
      <c r="Y747" s="1"/>
    </row>
    <row r="748" spans="1:25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33"/>
      <c r="S748" s="1"/>
      <c r="T748" s="1"/>
      <c r="U748" s="1"/>
      <c r="V748" s="1"/>
      <c r="W748" s="1"/>
      <c r="X748" s="1"/>
      <c r="Y748" s="1"/>
    </row>
    <row r="749" spans="1:25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33"/>
      <c r="S749" s="1"/>
      <c r="T749" s="1"/>
      <c r="U749" s="1"/>
      <c r="V749" s="1"/>
      <c r="W749" s="1"/>
      <c r="X749" s="1"/>
      <c r="Y749" s="1"/>
    </row>
    <row r="750" spans="1:25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33"/>
      <c r="S750" s="1"/>
      <c r="T750" s="1"/>
      <c r="U750" s="1"/>
      <c r="V750" s="1"/>
      <c r="W750" s="1"/>
      <c r="X750" s="1"/>
      <c r="Y750" s="1"/>
    </row>
    <row r="751" spans="1:25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33"/>
      <c r="S751" s="1"/>
      <c r="T751" s="1"/>
      <c r="U751" s="1"/>
      <c r="V751" s="1"/>
      <c r="W751" s="1"/>
      <c r="X751" s="1"/>
      <c r="Y751" s="1"/>
    </row>
    <row r="752" spans="1:25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33"/>
      <c r="S752" s="1"/>
      <c r="T752" s="1"/>
      <c r="U752" s="1"/>
      <c r="V752" s="1"/>
      <c r="W752" s="1"/>
      <c r="X752" s="1"/>
      <c r="Y752" s="1"/>
    </row>
    <row r="753" spans="1:25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33"/>
      <c r="S753" s="1"/>
      <c r="T753" s="1"/>
      <c r="U753" s="1"/>
      <c r="V753" s="1"/>
      <c r="W753" s="1"/>
      <c r="X753" s="1"/>
      <c r="Y753" s="1"/>
    </row>
    <row r="754" spans="1:25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33"/>
      <c r="S754" s="1"/>
      <c r="T754" s="1"/>
      <c r="U754" s="1"/>
      <c r="V754" s="1"/>
      <c r="W754" s="1"/>
      <c r="X754" s="1"/>
      <c r="Y754" s="1"/>
    </row>
    <row r="755" spans="1:25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33"/>
      <c r="S755" s="1"/>
      <c r="T755" s="1"/>
      <c r="U755" s="1"/>
      <c r="V755" s="1"/>
      <c r="W755" s="1"/>
      <c r="X755" s="1"/>
      <c r="Y755" s="1"/>
    </row>
    <row r="756" spans="1:25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33"/>
      <c r="S756" s="1"/>
      <c r="T756" s="1"/>
      <c r="U756" s="1"/>
      <c r="V756" s="1"/>
      <c r="W756" s="1"/>
      <c r="X756" s="1"/>
      <c r="Y756" s="1"/>
    </row>
    <row r="757" spans="1:25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33"/>
      <c r="S757" s="1"/>
      <c r="T757" s="1"/>
      <c r="U757" s="1"/>
      <c r="V757" s="1"/>
      <c r="W757" s="1"/>
      <c r="X757" s="1"/>
      <c r="Y757" s="1"/>
    </row>
    <row r="758" spans="1:25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33"/>
      <c r="S758" s="1"/>
      <c r="T758" s="1"/>
      <c r="U758" s="1"/>
      <c r="V758" s="1"/>
      <c r="W758" s="1"/>
      <c r="X758" s="1"/>
      <c r="Y758" s="1"/>
    </row>
    <row r="759" spans="1:25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33"/>
      <c r="S759" s="1"/>
      <c r="T759" s="1"/>
      <c r="U759" s="1"/>
      <c r="V759" s="1"/>
      <c r="W759" s="1"/>
      <c r="X759" s="1"/>
      <c r="Y759" s="1"/>
    </row>
    <row r="760" spans="1:25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33"/>
      <c r="S760" s="1"/>
      <c r="T760" s="1"/>
      <c r="U760" s="1"/>
      <c r="V760" s="1"/>
      <c r="W760" s="1"/>
      <c r="X760" s="1"/>
      <c r="Y760" s="1"/>
    </row>
    <row r="761" spans="1:25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33"/>
      <c r="S761" s="1"/>
      <c r="T761" s="1"/>
      <c r="U761" s="1"/>
      <c r="V761" s="1"/>
      <c r="W761" s="1"/>
      <c r="X761" s="1"/>
      <c r="Y761" s="1"/>
    </row>
    <row r="762" spans="1:25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33"/>
      <c r="S762" s="1"/>
      <c r="T762" s="1"/>
      <c r="U762" s="1"/>
      <c r="V762" s="1"/>
      <c r="W762" s="1"/>
      <c r="X762" s="1"/>
      <c r="Y762" s="1"/>
    </row>
    <row r="763" spans="1:25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33"/>
      <c r="S763" s="1"/>
      <c r="T763" s="1"/>
      <c r="U763" s="1"/>
      <c r="V763" s="1"/>
      <c r="W763" s="1"/>
      <c r="X763" s="1"/>
      <c r="Y763" s="1"/>
    </row>
    <row r="764" spans="1:25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33"/>
      <c r="S764" s="1"/>
      <c r="T764" s="1"/>
      <c r="U764" s="1"/>
      <c r="V764" s="1"/>
      <c r="W764" s="1"/>
      <c r="X764" s="1"/>
      <c r="Y764" s="1"/>
    </row>
    <row r="765" spans="1:25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33"/>
      <c r="S765" s="1"/>
      <c r="T765" s="1"/>
      <c r="U765" s="1"/>
      <c r="V765" s="1"/>
      <c r="W765" s="1"/>
      <c r="X765" s="1"/>
      <c r="Y765" s="1"/>
    </row>
    <row r="766" spans="1:25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33"/>
      <c r="S766" s="1"/>
      <c r="T766" s="1"/>
      <c r="U766" s="1"/>
      <c r="V766" s="1"/>
      <c r="W766" s="1"/>
      <c r="X766" s="1"/>
      <c r="Y766" s="1"/>
    </row>
    <row r="767" spans="1:25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33"/>
      <c r="S767" s="1"/>
      <c r="T767" s="1"/>
      <c r="U767" s="1"/>
      <c r="V767" s="1"/>
      <c r="W767" s="1"/>
      <c r="X767" s="1"/>
      <c r="Y767" s="1"/>
    </row>
    <row r="768" spans="1:25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33"/>
      <c r="S768" s="1"/>
      <c r="T768" s="1"/>
      <c r="U768" s="1"/>
      <c r="V768" s="1"/>
      <c r="W768" s="1"/>
      <c r="X768" s="1"/>
      <c r="Y768" s="1"/>
    </row>
    <row r="769" spans="1:25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33"/>
      <c r="S769" s="1"/>
      <c r="T769" s="1"/>
      <c r="U769" s="1"/>
      <c r="V769" s="1"/>
      <c r="W769" s="1"/>
      <c r="X769" s="1"/>
      <c r="Y769" s="1"/>
    </row>
    <row r="770" spans="1:25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33"/>
      <c r="S770" s="1"/>
      <c r="T770" s="1"/>
      <c r="U770" s="1"/>
      <c r="V770" s="1"/>
      <c r="W770" s="1"/>
      <c r="X770" s="1"/>
      <c r="Y770" s="1"/>
    </row>
    <row r="771" spans="1:25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33"/>
      <c r="S771" s="1"/>
      <c r="T771" s="1"/>
      <c r="U771" s="1"/>
      <c r="V771" s="1"/>
      <c r="W771" s="1"/>
      <c r="X771" s="1"/>
      <c r="Y771" s="1"/>
    </row>
    <row r="772" spans="1:25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33"/>
      <c r="S772" s="1"/>
      <c r="T772" s="1"/>
      <c r="U772" s="1"/>
      <c r="V772" s="1"/>
      <c r="W772" s="1"/>
      <c r="X772" s="1"/>
      <c r="Y772" s="1"/>
    </row>
    <row r="773" spans="1:25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33"/>
      <c r="S773" s="1"/>
      <c r="T773" s="1"/>
      <c r="U773" s="1"/>
      <c r="V773" s="1"/>
      <c r="W773" s="1"/>
      <c r="X773" s="1"/>
      <c r="Y773" s="1"/>
    </row>
    <row r="774" spans="1:25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33"/>
      <c r="S774" s="1"/>
      <c r="T774" s="1"/>
      <c r="U774" s="1"/>
      <c r="V774" s="1"/>
      <c r="W774" s="1"/>
      <c r="X774" s="1"/>
      <c r="Y774" s="1"/>
    </row>
    <row r="775" spans="1:25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33"/>
      <c r="S775" s="1"/>
      <c r="T775" s="1"/>
      <c r="U775" s="1"/>
      <c r="V775" s="1"/>
      <c r="W775" s="1"/>
      <c r="X775" s="1"/>
      <c r="Y775" s="1"/>
    </row>
    <row r="776" spans="1:25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33"/>
      <c r="S776" s="1"/>
      <c r="T776" s="1"/>
      <c r="U776" s="1"/>
      <c r="V776" s="1"/>
      <c r="W776" s="1"/>
      <c r="X776" s="1"/>
      <c r="Y776" s="1"/>
    </row>
    <row r="777" spans="1:25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33"/>
      <c r="S777" s="1"/>
      <c r="T777" s="1"/>
      <c r="U777" s="1"/>
      <c r="V777" s="1"/>
      <c r="W777" s="1"/>
      <c r="X777" s="1"/>
      <c r="Y777" s="1"/>
    </row>
    <row r="778" spans="1:25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33"/>
      <c r="S778" s="1"/>
      <c r="T778" s="1"/>
      <c r="U778" s="1"/>
      <c r="V778" s="1"/>
      <c r="W778" s="1"/>
      <c r="X778" s="1"/>
      <c r="Y778" s="1"/>
    </row>
    <row r="779" spans="1:25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33"/>
      <c r="S779" s="1"/>
      <c r="T779" s="1"/>
      <c r="U779" s="1"/>
      <c r="V779" s="1"/>
      <c r="W779" s="1"/>
      <c r="X779" s="1"/>
      <c r="Y779" s="1"/>
    </row>
    <row r="780" spans="1:25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33"/>
      <c r="S780" s="1"/>
      <c r="T780" s="1"/>
      <c r="U780" s="1"/>
      <c r="V780" s="1"/>
      <c r="W780" s="1"/>
      <c r="X780" s="1"/>
      <c r="Y780" s="1"/>
    </row>
    <row r="781" spans="1:25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33"/>
      <c r="S781" s="1"/>
      <c r="T781" s="1"/>
      <c r="U781" s="1"/>
      <c r="V781" s="1"/>
      <c r="W781" s="1"/>
      <c r="X781" s="1"/>
      <c r="Y781" s="1"/>
    </row>
    <row r="782" spans="1:25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33"/>
      <c r="S782" s="1"/>
      <c r="T782" s="1"/>
      <c r="U782" s="1"/>
      <c r="V782" s="1"/>
      <c r="W782" s="1"/>
      <c r="X782" s="1"/>
      <c r="Y782" s="1"/>
    </row>
    <row r="783" spans="1:25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33"/>
      <c r="S783" s="1"/>
      <c r="T783" s="1"/>
      <c r="U783" s="1"/>
      <c r="V783" s="1"/>
      <c r="W783" s="1"/>
      <c r="X783" s="1"/>
      <c r="Y783" s="1"/>
    </row>
    <row r="784" spans="1:25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33"/>
      <c r="S784" s="1"/>
      <c r="T784" s="1"/>
      <c r="U784" s="1"/>
      <c r="V784" s="1"/>
      <c r="W784" s="1"/>
      <c r="X784" s="1"/>
      <c r="Y784" s="1"/>
    </row>
    <row r="785" spans="1:25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33"/>
      <c r="S785" s="1"/>
      <c r="T785" s="1"/>
      <c r="U785" s="1"/>
      <c r="V785" s="1"/>
      <c r="W785" s="1"/>
      <c r="X785" s="1"/>
      <c r="Y785" s="1"/>
    </row>
    <row r="786" spans="1:25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33"/>
      <c r="S786" s="1"/>
      <c r="T786" s="1"/>
      <c r="U786" s="1"/>
      <c r="V786" s="1"/>
      <c r="W786" s="1"/>
      <c r="X786" s="1"/>
      <c r="Y786" s="1"/>
    </row>
    <row r="787" spans="1:25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33"/>
      <c r="S787" s="1"/>
      <c r="T787" s="1"/>
      <c r="U787" s="1"/>
      <c r="V787" s="1"/>
      <c r="W787" s="1"/>
      <c r="X787" s="1"/>
      <c r="Y787" s="1"/>
    </row>
    <row r="788" spans="1:25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33"/>
      <c r="S788" s="1"/>
      <c r="T788" s="1"/>
      <c r="U788" s="1"/>
      <c r="V788" s="1"/>
      <c r="W788" s="1"/>
      <c r="X788" s="1"/>
      <c r="Y788" s="1"/>
    </row>
    <row r="789" spans="1:25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33"/>
      <c r="S789" s="1"/>
      <c r="T789" s="1"/>
      <c r="U789" s="1"/>
      <c r="V789" s="1"/>
      <c r="W789" s="1"/>
      <c r="X789" s="1"/>
      <c r="Y789" s="1"/>
    </row>
    <row r="790" spans="1:25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33"/>
      <c r="S790" s="1"/>
      <c r="T790" s="1"/>
      <c r="U790" s="1"/>
      <c r="V790" s="1"/>
      <c r="W790" s="1"/>
      <c r="X790" s="1"/>
      <c r="Y790" s="1"/>
    </row>
    <row r="791" spans="1:25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33"/>
      <c r="S791" s="1"/>
      <c r="T791" s="1"/>
      <c r="U791" s="1"/>
      <c r="V791" s="1"/>
      <c r="W791" s="1"/>
      <c r="X791" s="1"/>
      <c r="Y791" s="1"/>
    </row>
    <row r="792" spans="1:25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33"/>
      <c r="S792" s="1"/>
      <c r="T792" s="1"/>
      <c r="U792" s="1"/>
      <c r="V792" s="1"/>
      <c r="W792" s="1"/>
      <c r="X792" s="1"/>
      <c r="Y792" s="1"/>
    </row>
    <row r="793" spans="1:25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33"/>
      <c r="S793" s="1"/>
      <c r="T793" s="1"/>
      <c r="U793" s="1"/>
      <c r="V793" s="1"/>
      <c r="W793" s="1"/>
      <c r="X793" s="1"/>
      <c r="Y793" s="1"/>
    </row>
    <row r="794" spans="1:25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33"/>
      <c r="S794" s="1"/>
      <c r="T794" s="1"/>
      <c r="U794" s="1"/>
      <c r="V794" s="1"/>
      <c r="W794" s="1"/>
      <c r="X794" s="1"/>
      <c r="Y794" s="1"/>
    </row>
    <row r="795" spans="1:25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33"/>
      <c r="S795" s="1"/>
      <c r="T795" s="1"/>
      <c r="U795" s="1"/>
      <c r="V795" s="1"/>
      <c r="W795" s="1"/>
      <c r="X795" s="1"/>
      <c r="Y795" s="1"/>
    </row>
    <row r="796" spans="1:25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33"/>
      <c r="S796" s="1"/>
      <c r="T796" s="1"/>
      <c r="U796" s="1"/>
      <c r="V796" s="1"/>
      <c r="W796" s="1"/>
      <c r="X796" s="1"/>
      <c r="Y796" s="1"/>
    </row>
    <row r="797" spans="1:25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33"/>
      <c r="S797" s="1"/>
      <c r="T797" s="1"/>
      <c r="U797" s="1"/>
      <c r="V797" s="1"/>
      <c r="W797" s="1"/>
      <c r="X797" s="1"/>
      <c r="Y797" s="1"/>
    </row>
    <row r="798" spans="1:25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33"/>
      <c r="S798" s="1"/>
      <c r="T798" s="1"/>
      <c r="U798" s="1"/>
      <c r="V798" s="1"/>
      <c r="W798" s="1"/>
      <c r="X798" s="1"/>
      <c r="Y798" s="1"/>
    </row>
    <row r="799" spans="1:25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33"/>
      <c r="S799" s="1"/>
      <c r="T799" s="1"/>
      <c r="U799" s="1"/>
      <c r="V799" s="1"/>
      <c r="W799" s="1"/>
      <c r="X799" s="1"/>
      <c r="Y799" s="1"/>
    </row>
    <row r="800" spans="1:25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33"/>
      <c r="S800" s="1"/>
      <c r="T800" s="1"/>
      <c r="U800" s="1"/>
      <c r="V800" s="1"/>
      <c r="W800" s="1"/>
      <c r="X800" s="1"/>
      <c r="Y800" s="1"/>
    </row>
    <row r="801" spans="1:25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33"/>
      <c r="S801" s="1"/>
      <c r="T801" s="1"/>
      <c r="U801" s="1"/>
      <c r="V801" s="1"/>
      <c r="W801" s="1"/>
      <c r="X801" s="1"/>
      <c r="Y801" s="1"/>
    </row>
    <row r="802" spans="1:25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33"/>
      <c r="S802" s="1"/>
      <c r="T802" s="1"/>
      <c r="U802" s="1"/>
      <c r="V802" s="1"/>
      <c r="W802" s="1"/>
      <c r="X802" s="1"/>
      <c r="Y802" s="1"/>
    </row>
    <row r="803" spans="1:25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33"/>
      <c r="S803" s="1"/>
      <c r="T803" s="1"/>
      <c r="U803" s="1"/>
      <c r="V803" s="1"/>
      <c r="W803" s="1"/>
      <c r="X803" s="1"/>
      <c r="Y803" s="1"/>
    </row>
    <row r="804" spans="1:25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33"/>
      <c r="S804" s="1"/>
      <c r="T804" s="1"/>
      <c r="U804" s="1"/>
      <c r="V804" s="1"/>
      <c r="W804" s="1"/>
      <c r="X804" s="1"/>
      <c r="Y804" s="1"/>
    </row>
    <row r="805" spans="1:25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33"/>
      <c r="S805" s="1"/>
      <c r="T805" s="1"/>
      <c r="U805" s="1"/>
      <c r="V805" s="1"/>
      <c r="W805" s="1"/>
      <c r="X805" s="1"/>
      <c r="Y805" s="1"/>
    </row>
    <row r="806" spans="1:25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33"/>
      <c r="S806" s="1"/>
      <c r="T806" s="1"/>
      <c r="U806" s="1"/>
      <c r="V806" s="1"/>
      <c r="W806" s="1"/>
      <c r="X806" s="1"/>
      <c r="Y806" s="1"/>
    </row>
    <row r="807" spans="1:25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33"/>
      <c r="S807" s="1"/>
      <c r="T807" s="1"/>
      <c r="U807" s="1"/>
      <c r="V807" s="1"/>
      <c r="W807" s="1"/>
      <c r="X807" s="1"/>
      <c r="Y807" s="1"/>
    </row>
    <row r="808" spans="1:25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33"/>
      <c r="S808" s="1"/>
      <c r="T808" s="1"/>
      <c r="U808" s="1"/>
      <c r="V808" s="1"/>
      <c r="W808" s="1"/>
      <c r="X808" s="1"/>
      <c r="Y808" s="1"/>
    </row>
    <row r="809" spans="1:25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33"/>
      <c r="S809" s="1"/>
      <c r="T809" s="1"/>
      <c r="U809" s="1"/>
      <c r="V809" s="1"/>
      <c r="W809" s="1"/>
      <c r="X809" s="1"/>
      <c r="Y809" s="1"/>
    </row>
    <row r="810" spans="1:25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33"/>
      <c r="S810" s="1"/>
      <c r="T810" s="1"/>
      <c r="U810" s="1"/>
      <c r="V810" s="1"/>
      <c r="W810" s="1"/>
      <c r="X810" s="1"/>
      <c r="Y810" s="1"/>
    </row>
    <row r="811" spans="1:25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33"/>
      <c r="S811" s="1"/>
      <c r="T811" s="1"/>
      <c r="U811" s="1"/>
      <c r="V811" s="1"/>
      <c r="W811" s="1"/>
      <c r="X811" s="1"/>
      <c r="Y811" s="1"/>
    </row>
    <row r="812" spans="1:25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33"/>
      <c r="S812" s="1"/>
      <c r="T812" s="1"/>
      <c r="U812" s="1"/>
      <c r="V812" s="1"/>
      <c r="W812" s="1"/>
      <c r="X812" s="1"/>
      <c r="Y812" s="1"/>
    </row>
    <row r="813" spans="1:25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33"/>
      <c r="S813" s="1"/>
      <c r="T813" s="1"/>
      <c r="U813" s="1"/>
      <c r="V813" s="1"/>
      <c r="W813" s="1"/>
      <c r="X813" s="1"/>
      <c r="Y813" s="1"/>
    </row>
    <row r="814" spans="1:25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33"/>
      <c r="S814" s="1"/>
      <c r="T814" s="1"/>
      <c r="U814" s="1"/>
      <c r="V814" s="1"/>
      <c r="W814" s="1"/>
      <c r="X814" s="1"/>
      <c r="Y814" s="1"/>
    </row>
    <row r="815" spans="1:25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33"/>
      <c r="S815" s="1"/>
      <c r="T815" s="1"/>
      <c r="U815" s="1"/>
      <c r="V815" s="1"/>
      <c r="W815" s="1"/>
      <c r="X815" s="1"/>
      <c r="Y815" s="1"/>
    </row>
    <row r="816" spans="1:25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33"/>
      <c r="S816" s="1"/>
      <c r="T816" s="1"/>
      <c r="U816" s="1"/>
      <c r="V816" s="1"/>
      <c r="W816" s="1"/>
      <c r="X816" s="1"/>
      <c r="Y816" s="1"/>
    </row>
    <row r="817" spans="1:25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33"/>
      <c r="S817" s="1"/>
      <c r="T817" s="1"/>
      <c r="U817" s="1"/>
      <c r="V817" s="1"/>
      <c r="W817" s="1"/>
      <c r="X817" s="1"/>
      <c r="Y817" s="1"/>
    </row>
    <row r="818" spans="1:25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33"/>
      <c r="S818" s="1"/>
      <c r="T818" s="1"/>
      <c r="U818" s="1"/>
      <c r="V818" s="1"/>
      <c r="W818" s="1"/>
      <c r="X818" s="1"/>
      <c r="Y818" s="1"/>
    </row>
    <row r="819" spans="1:25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33"/>
      <c r="S819" s="1"/>
      <c r="T819" s="1"/>
      <c r="U819" s="1"/>
      <c r="V819" s="1"/>
      <c r="W819" s="1"/>
      <c r="X819" s="1"/>
      <c r="Y819" s="1"/>
    </row>
    <row r="820" spans="1:25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33"/>
      <c r="S820" s="1"/>
      <c r="T820" s="1"/>
      <c r="U820" s="1"/>
      <c r="V820" s="1"/>
      <c r="W820" s="1"/>
      <c r="X820" s="1"/>
      <c r="Y820" s="1"/>
    </row>
    <row r="821" spans="1:25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33"/>
      <c r="S821" s="1"/>
      <c r="T821" s="1"/>
      <c r="U821" s="1"/>
      <c r="V821" s="1"/>
      <c r="W821" s="1"/>
      <c r="X821" s="1"/>
      <c r="Y821" s="1"/>
    </row>
    <row r="822" spans="1:25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33"/>
      <c r="S822" s="1"/>
      <c r="T822" s="1"/>
      <c r="U822" s="1"/>
      <c r="V822" s="1"/>
      <c r="W822" s="1"/>
      <c r="X822" s="1"/>
      <c r="Y822" s="1"/>
    </row>
    <row r="823" spans="1:25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33"/>
      <c r="S823" s="1"/>
      <c r="T823" s="1"/>
      <c r="U823" s="1"/>
      <c r="V823" s="1"/>
      <c r="W823" s="1"/>
      <c r="X823" s="1"/>
      <c r="Y823" s="1"/>
    </row>
    <row r="824" spans="1:25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33"/>
      <c r="S824" s="1"/>
      <c r="T824" s="1"/>
      <c r="U824" s="1"/>
      <c r="V824" s="1"/>
      <c r="W824" s="1"/>
      <c r="X824" s="1"/>
      <c r="Y824" s="1"/>
    </row>
    <row r="825" spans="1:25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33"/>
      <c r="S825" s="1"/>
      <c r="T825" s="1"/>
      <c r="U825" s="1"/>
      <c r="V825" s="1"/>
      <c r="W825" s="1"/>
      <c r="X825" s="1"/>
      <c r="Y825" s="1"/>
    </row>
    <row r="826" spans="1:25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33"/>
      <c r="S826" s="1"/>
      <c r="T826" s="1"/>
      <c r="U826" s="1"/>
      <c r="V826" s="1"/>
      <c r="W826" s="1"/>
      <c r="X826" s="1"/>
      <c r="Y826" s="1"/>
    </row>
    <row r="827" spans="1:25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33"/>
      <c r="S827" s="1"/>
      <c r="T827" s="1"/>
      <c r="U827" s="1"/>
      <c r="V827" s="1"/>
      <c r="W827" s="1"/>
      <c r="X827" s="1"/>
      <c r="Y827" s="1"/>
    </row>
    <row r="828" spans="1:25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33"/>
      <c r="S828" s="1"/>
      <c r="T828" s="1"/>
      <c r="U828" s="1"/>
      <c r="V828" s="1"/>
      <c r="W828" s="1"/>
      <c r="X828" s="1"/>
      <c r="Y828" s="1"/>
    </row>
    <row r="829" spans="1:25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33"/>
      <c r="S829" s="1"/>
      <c r="T829" s="1"/>
      <c r="U829" s="1"/>
      <c r="V829" s="1"/>
      <c r="W829" s="1"/>
      <c r="X829" s="1"/>
      <c r="Y829" s="1"/>
    </row>
    <row r="830" spans="1:25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33"/>
      <c r="S830" s="1"/>
      <c r="T830" s="1"/>
      <c r="U830" s="1"/>
      <c r="V830" s="1"/>
      <c r="W830" s="1"/>
      <c r="X830" s="1"/>
      <c r="Y830" s="1"/>
    </row>
    <row r="831" spans="1:25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33"/>
      <c r="S831" s="1"/>
      <c r="T831" s="1"/>
      <c r="U831" s="1"/>
      <c r="V831" s="1"/>
      <c r="W831" s="1"/>
      <c r="X831" s="1"/>
      <c r="Y831" s="1"/>
    </row>
    <row r="832" spans="1:25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33"/>
      <c r="S832" s="1"/>
      <c r="T832" s="1"/>
      <c r="U832" s="1"/>
      <c r="V832" s="1"/>
      <c r="W832" s="1"/>
      <c r="X832" s="1"/>
      <c r="Y832" s="1"/>
    </row>
    <row r="833" spans="1:25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33"/>
      <c r="S833" s="1"/>
      <c r="T833" s="1"/>
      <c r="U833" s="1"/>
      <c r="V833" s="1"/>
      <c r="W833" s="1"/>
      <c r="X833" s="1"/>
      <c r="Y833" s="1"/>
    </row>
    <row r="834" spans="1:25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33"/>
      <c r="S834" s="1"/>
      <c r="T834" s="1"/>
      <c r="U834" s="1"/>
      <c r="V834" s="1"/>
      <c r="W834" s="1"/>
      <c r="X834" s="1"/>
      <c r="Y834" s="1"/>
    </row>
    <row r="835" spans="1:25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33"/>
      <c r="S835" s="1"/>
      <c r="T835" s="1"/>
      <c r="U835" s="1"/>
      <c r="V835" s="1"/>
      <c r="W835" s="1"/>
      <c r="X835" s="1"/>
      <c r="Y835" s="1"/>
    </row>
    <row r="836" spans="1:25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33"/>
      <c r="S836" s="1"/>
      <c r="T836" s="1"/>
      <c r="U836" s="1"/>
      <c r="V836" s="1"/>
      <c r="W836" s="1"/>
      <c r="X836" s="1"/>
      <c r="Y836" s="1"/>
    </row>
    <row r="837" spans="1:25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33"/>
      <c r="S837" s="1"/>
      <c r="T837" s="1"/>
      <c r="U837" s="1"/>
      <c r="V837" s="1"/>
      <c r="W837" s="1"/>
      <c r="X837" s="1"/>
      <c r="Y837" s="1"/>
    </row>
    <row r="838" spans="1:25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33"/>
      <c r="S838" s="1"/>
      <c r="T838" s="1"/>
      <c r="U838" s="1"/>
      <c r="V838" s="1"/>
      <c r="W838" s="1"/>
      <c r="X838" s="1"/>
      <c r="Y838" s="1"/>
    </row>
    <row r="839" spans="1:25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33"/>
      <c r="S839" s="1"/>
      <c r="T839" s="1"/>
      <c r="U839" s="1"/>
      <c r="V839" s="1"/>
      <c r="W839" s="1"/>
      <c r="X839" s="1"/>
      <c r="Y839" s="1"/>
    </row>
    <row r="840" spans="1:25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33"/>
      <c r="S840" s="1"/>
      <c r="T840" s="1"/>
      <c r="U840" s="1"/>
      <c r="V840" s="1"/>
      <c r="W840" s="1"/>
      <c r="X840" s="1"/>
      <c r="Y840" s="1"/>
    </row>
    <row r="841" spans="1:25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33"/>
      <c r="S841" s="1"/>
      <c r="T841" s="1"/>
      <c r="U841" s="1"/>
      <c r="V841" s="1"/>
      <c r="W841" s="1"/>
      <c r="X841" s="1"/>
      <c r="Y841" s="1"/>
    </row>
    <row r="842" spans="1:25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33"/>
      <c r="S842" s="1"/>
      <c r="T842" s="1"/>
      <c r="U842" s="1"/>
      <c r="V842" s="1"/>
      <c r="W842" s="1"/>
      <c r="X842" s="1"/>
      <c r="Y842" s="1"/>
    </row>
    <row r="843" spans="1:25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33"/>
      <c r="S843" s="1"/>
      <c r="T843" s="1"/>
      <c r="U843" s="1"/>
      <c r="V843" s="1"/>
      <c r="W843" s="1"/>
      <c r="X843" s="1"/>
      <c r="Y843" s="1"/>
    </row>
    <row r="844" spans="1:25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33"/>
      <c r="S844" s="1"/>
      <c r="T844" s="1"/>
      <c r="U844" s="1"/>
      <c r="V844" s="1"/>
      <c r="W844" s="1"/>
      <c r="X844" s="1"/>
      <c r="Y844" s="1"/>
    </row>
    <row r="845" spans="1:25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33"/>
      <c r="S845" s="1"/>
      <c r="T845" s="1"/>
      <c r="U845" s="1"/>
      <c r="V845" s="1"/>
      <c r="W845" s="1"/>
      <c r="X845" s="1"/>
      <c r="Y845" s="1"/>
    </row>
    <row r="846" spans="1:25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33"/>
      <c r="S846" s="1"/>
      <c r="T846" s="1"/>
      <c r="U846" s="1"/>
      <c r="V846" s="1"/>
      <c r="W846" s="1"/>
      <c r="X846" s="1"/>
      <c r="Y846" s="1"/>
    </row>
    <row r="847" spans="1:25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33"/>
      <c r="S847" s="1"/>
      <c r="T847" s="1"/>
      <c r="U847" s="1"/>
      <c r="V847" s="1"/>
      <c r="W847" s="1"/>
      <c r="X847" s="1"/>
      <c r="Y847" s="1"/>
    </row>
    <row r="848" spans="1:25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33"/>
      <c r="S848" s="1"/>
      <c r="T848" s="1"/>
      <c r="U848" s="1"/>
      <c r="V848" s="1"/>
      <c r="W848" s="1"/>
      <c r="X848" s="1"/>
      <c r="Y848" s="1"/>
    </row>
    <row r="849" spans="1:25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33"/>
      <c r="S849" s="1"/>
      <c r="T849" s="1"/>
      <c r="U849" s="1"/>
      <c r="V849" s="1"/>
      <c r="W849" s="1"/>
      <c r="X849" s="1"/>
      <c r="Y849" s="1"/>
    </row>
    <row r="850" spans="1:25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33"/>
      <c r="S850" s="1"/>
      <c r="T850" s="1"/>
      <c r="U850" s="1"/>
      <c r="V850" s="1"/>
      <c r="W850" s="1"/>
      <c r="X850" s="1"/>
      <c r="Y850" s="1"/>
    </row>
    <row r="851" spans="1:25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33"/>
      <c r="S851" s="1"/>
      <c r="T851" s="1"/>
      <c r="U851" s="1"/>
      <c r="V851" s="1"/>
      <c r="W851" s="1"/>
      <c r="X851" s="1"/>
      <c r="Y851" s="1"/>
    </row>
    <row r="852" spans="1:25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33"/>
      <c r="S852" s="1"/>
      <c r="T852" s="1"/>
      <c r="U852" s="1"/>
      <c r="V852" s="1"/>
      <c r="W852" s="1"/>
      <c r="X852" s="1"/>
      <c r="Y852" s="1"/>
    </row>
    <row r="853" spans="1:25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33"/>
      <c r="S853" s="1"/>
      <c r="T853" s="1"/>
      <c r="U853" s="1"/>
      <c r="V853" s="1"/>
      <c r="W853" s="1"/>
      <c r="X853" s="1"/>
      <c r="Y853" s="1"/>
    </row>
    <row r="854" spans="1:25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33"/>
      <c r="S854" s="1"/>
      <c r="T854" s="1"/>
      <c r="U854" s="1"/>
      <c r="V854" s="1"/>
      <c r="W854" s="1"/>
      <c r="X854" s="1"/>
      <c r="Y854" s="1"/>
    </row>
    <row r="855" spans="1:25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33"/>
      <c r="S855" s="1"/>
      <c r="T855" s="1"/>
      <c r="U855" s="1"/>
      <c r="V855" s="1"/>
      <c r="W855" s="1"/>
      <c r="X855" s="1"/>
      <c r="Y855" s="1"/>
    </row>
    <row r="856" spans="1:25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33"/>
      <c r="S856" s="1"/>
      <c r="T856" s="1"/>
      <c r="U856" s="1"/>
      <c r="V856" s="1"/>
      <c r="W856" s="1"/>
      <c r="X856" s="1"/>
      <c r="Y856" s="1"/>
    </row>
    <row r="857" spans="1:25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33"/>
      <c r="S857" s="1"/>
      <c r="T857" s="1"/>
      <c r="U857" s="1"/>
      <c r="V857" s="1"/>
      <c r="W857" s="1"/>
      <c r="X857" s="1"/>
      <c r="Y857" s="1"/>
    </row>
    <row r="858" spans="1:25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33"/>
      <c r="S858" s="1"/>
      <c r="T858" s="1"/>
      <c r="U858" s="1"/>
      <c r="V858" s="1"/>
      <c r="W858" s="1"/>
      <c r="X858" s="1"/>
      <c r="Y858" s="1"/>
    </row>
    <row r="859" spans="1:25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33"/>
      <c r="S859" s="1"/>
      <c r="T859" s="1"/>
      <c r="U859" s="1"/>
      <c r="V859" s="1"/>
      <c r="W859" s="1"/>
      <c r="X859" s="1"/>
      <c r="Y859" s="1"/>
    </row>
    <row r="860" spans="1:25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33"/>
      <c r="S860" s="1"/>
      <c r="T860" s="1"/>
      <c r="U860" s="1"/>
      <c r="V860" s="1"/>
      <c r="W860" s="1"/>
      <c r="X860" s="1"/>
      <c r="Y860" s="1"/>
    </row>
    <row r="861" spans="1:25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33"/>
      <c r="S861" s="1"/>
      <c r="T861" s="1"/>
      <c r="U861" s="1"/>
      <c r="V861" s="1"/>
      <c r="W861" s="1"/>
      <c r="X861" s="1"/>
      <c r="Y861" s="1"/>
    </row>
    <row r="862" spans="1:25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33"/>
      <c r="S862" s="1"/>
      <c r="T862" s="1"/>
      <c r="U862" s="1"/>
      <c r="V862" s="1"/>
      <c r="W862" s="1"/>
      <c r="X862" s="1"/>
      <c r="Y862" s="1"/>
    </row>
    <row r="863" spans="1:25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33"/>
      <c r="S863" s="1"/>
      <c r="T863" s="1"/>
      <c r="U863" s="1"/>
      <c r="V863" s="1"/>
      <c r="W863" s="1"/>
      <c r="X863" s="1"/>
      <c r="Y863" s="1"/>
    </row>
    <row r="864" spans="1:25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33"/>
      <c r="S864" s="1"/>
      <c r="T864" s="1"/>
      <c r="U864" s="1"/>
      <c r="V864" s="1"/>
      <c r="W864" s="1"/>
      <c r="X864" s="1"/>
      <c r="Y864" s="1"/>
    </row>
    <row r="865" spans="1:25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33"/>
      <c r="S865" s="1"/>
      <c r="T865" s="1"/>
      <c r="U865" s="1"/>
      <c r="V865" s="1"/>
      <c r="W865" s="1"/>
      <c r="X865" s="1"/>
      <c r="Y865" s="1"/>
    </row>
    <row r="866" spans="1:25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33"/>
      <c r="S866" s="1"/>
      <c r="T866" s="1"/>
      <c r="U866" s="1"/>
      <c r="V866" s="1"/>
      <c r="W866" s="1"/>
      <c r="X866" s="1"/>
      <c r="Y866" s="1"/>
    </row>
    <row r="867" spans="1:25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33"/>
      <c r="S867" s="1"/>
      <c r="T867" s="1"/>
      <c r="U867" s="1"/>
      <c r="V867" s="1"/>
      <c r="W867" s="1"/>
      <c r="X867" s="1"/>
      <c r="Y867" s="1"/>
    </row>
    <row r="868" spans="1:25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33"/>
      <c r="S868" s="1"/>
      <c r="T868" s="1"/>
      <c r="U868" s="1"/>
      <c r="V868" s="1"/>
      <c r="W868" s="1"/>
      <c r="X868" s="1"/>
      <c r="Y868" s="1"/>
    </row>
    <row r="869" spans="1:25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33"/>
      <c r="S869" s="1"/>
      <c r="T869" s="1"/>
      <c r="U869" s="1"/>
      <c r="V869" s="1"/>
      <c r="W869" s="1"/>
      <c r="X869" s="1"/>
      <c r="Y869" s="1"/>
    </row>
    <row r="870" spans="1:25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33"/>
      <c r="S870" s="1"/>
      <c r="T870" s="1"/>
      <c r="U870" s="1"/>
      <c r="V870" s="1"/>
      <c r="W870" s="1"/>
      <c r="X870" s="1"/>
      <c r="Y870" s="1"/>
    </row>
    <row r="871" spans="1:25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33"/>
      <c r="S871" s="1"/>
      <c r="T871" s="1"/>
      <c r="U871" s="1"/>
      <c r="V871" s="1"/>
      <c r="W871" s="1"/>
      <c r="X871" s="1"/>
      <c r="Y871" s="1"/>
    </row>
    <row r="872" spans="1:25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33"/>
      <c r="S872" s="1"/>
      <c r="T872" s="1"/>
      <c r="U872" s="1"/>
      <c r="V872" s="1"/>
      <c r="W872" s="1"/>
      <c r="X872" s="1"/>
      <c r="Y872" s="1"/>
    </row>
    <row r="873" spans="1:25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33"/>
      <c r="S873" s="1"/>
      <c r="T873" s="1"/>
      <c r="U873" s="1"/>
      <c r="V873" s="1"/>
      <c r="W873" s="1"/>
      <c r="X873" s="1"/>
      <c r="Y873" s="1"/>
    </row>
    <row r="874" spans="1:25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33"/>
      <c r="S874" s="1"/>
      <c r="T874" s="1"/>
      <c r="U874" s="1"/>
      <c r="V874" s="1"/>
      <c r="W874" s="1"/>
      <c r="X874" s="1"/>
      <c r="Y874" s="1"/>
    </row>
    <row r="875" spans="1:25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33"/>
      <c r="S875" s="1"/>
      <c r="T875" s="1"/>
      <c r="U875" s="1"/>
      <c r="V875" s="1"/>
      <c r="W875" s="1"/>
      <c r="X875" s="1"/>
      <c r="Y875" s="1"/>
    </row>
    <row r="876" spans="1:25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33"/>
      <c r="S876" s="1"/>
      <c r="T876" s="1"/>
      <c r="U876" s="1"/>
      <c r="V876" s="1"/>
      <c r="W876" s="1"/>
      <c r="X876" s="1"/>
      <c r="Y876" s="1"/>
    </row>
    <row r="877" spans="1:25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33"/>
      <c r="S877" s="1"/>
      <c r="T877" s="1"/>
      <c r="U877" s="1"/>
      <c r="V877" s="1"/>
      <c r="W877" s="1"/>
      <c r="X877" s="1"/>
      <c r="Y877" s="1"/>
    </row>
    <row r="878" spans="1:25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33"/>
      <c r="S878" s="1"/>
      <c r="T878" s="1"/>
      <c r="U878" s="1"/>
      <c r="V878" s="1"/>
      <c r="W878" s="1"/>
      <c r="X878" s="1"/>
      <c r="Y878" s="1"/>
    </row>
    <row r="879" spans="1:25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33"/>
      <c r="S879" s="1"/>
      <c r="T879" s="1"/>
      <c r="U879" s="1"/>
      <c r="V879" s="1"/>
      <c r="W879" s="1"/>
      <c r="X879" s="1"/>
      <c r="Y879" s="1"/>
    </row>
    <row r="880" spans="1:25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33"/>
      <c r="S880" s="1"/>
      <c r="T880" s="1"/>
      <c r="U880" s="1"/>
      <c r="V880" s="1"/>
      <c r="W880" s="1"/>
      <c r="X880" s="1"/>
      <c r="Y880" s="1"/>
    </row>
    <row r="881" spans="1:25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33"/>
      <c r="S881" s="1"/>
      <c r="T881" s="1"/>
      <c r="U881" s="1"/>
      <c r="V881" s="1"/>
      <c r="W881" s="1"/>
      <c r="X881" s="1"/>
      <c r="Y881" s="1"/>
    </row>
    <row r="882" spans="1:25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33"/>
      <c r="S882" s="1"/>
      <c r="T882" s="1"/>
      <c r="U882" s="1"/>
      <c r="V882" s="1"/>
      <c r="W882" s="1"/>
      <c r="X882" s="1"/>
      <c r="Y882" s="1"/>
    </row>
    <row r="883" spans="1:25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33"/>
      <c r="S883" s="1"/>
      <c r="T883" s="1"/>
      <c r="U883" s="1"/>
      <c r="V883" s="1"/>
      <c r="W883" s="1"/>
      <c r="X883" s="1"/>
      <c r="Y883" s="1"/>
    </row>
    <row r="884" spans="1:25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33"/>
      <c r="S884" s="1"/>
      <c r="T884" s="1"/>
      <c r="U884" s="1"/>
      <c r="V884" s="1"/>
      <c r="W884" s="1"/>
      <c r="X884" s="1"/>
      <c r="Y884" s="1"/>
    </row>
    <row r="885" spans="1:25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33"/>
      <c r="S885" s="1"/>
      <c r="T885" s="1"/>
      <c r="U885" s="1"/>
      <c r="V885" s="1"/>
      <c r="W885" s="1"/>
      <c r="X885" s="1"/>
      <c r="Y885" s="1"/>
    </row>
    <row r="886" spans="1:25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33"/>
      <c r="S886" s="1"/>
      <c r="T886" s="1"/>
      <c r="U886" s="1"/>
      <c r="V886" s="1"/>
      <c r="W886" s="1"/>
      <c r="X886" s="1"/>
      <c r="Y886" s="1"/>
    </row>
    <row r="887" spans="1:25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33"/>
      <c r="S887" s="1"/>
      <c r="T887" s="1"/>
      <c r="U887" s="1"/>
      <c r="V887" s="1"/>
      <c r="W887" s="1"/>
      <c r="X887" s="1"/>
      <c r="Y887" s="1"/>
    </row>
    <row r="888" spans="1:25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33"/>
      <c r="S888" s="1"/>
      <c r="T888" s="1"/>
      <c r="U888" s="1"/>
      <c r="V888" s="1"/>
      <c r="W888" s="1"/>
      <c r="X888" s="1"/>
      <c r="Y888" s="1"/>
    </row>
    <row r="889" spans="1:25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33"/>
      <c r="S889" s="1"/>
      <c r="T889" s="1"/>
      <c r="U889" s="1"/>
      <c r="V889" s="1"/>
      <c r="W889" s="1"/>
      <c r="X889" s="1"/>
      <c r="Y889" s="1"/>
    </row>
    <row r="890" spans="1:25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33"/>
      <c r="S890" s="1"/>
      <c r="T890" s="1"/>
      <c r="U890" s="1"/>
      <c r="V890" s="1"/>
      <c r="W890" s="1"/>
      <c r="X890" s="1"/>
      <c r="Y890" s="1"/>
    </row>
    <row r="891" spans="1:25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33"/>
      <c r="S891" s="1"/>
      <c r="T891" s="1"/>
      <c r="U891" s="1"/>
      <c r="V891" s="1"/>
      <c r="W891" s="1"/>
      <c r="X891" s="1"/>
      <c r="Y891" s="1"/>
    </row>
    <row r="892" spans="1:25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33"/>
      <c r="S892" s="1"/>
      <c r="T892" s="1"/>
      <c r="U892" s="1"/>
      <c r="V892" s="1"/>
      <c r="W892" s="1"/>
      <c r="X892" s="1"/>
      <c r="Y892" s="1"/>
    </row>
    <row r="893" spans="1:25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33"/>
      <c r="S893" s="1"/>
      <c r="T893" s="1"/>
      <c r="U893" s="1"/>
      <c r="V893" s="1"/>
      <c r="W893" s="1"/>
      <c r="X893" s="1"/>
      <c r="Y893" s="1"/>
    </row>
    <row r="894" spans="1:25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33"/>
      <c r="S894" s="1"/>
      <c r="T894" s="1"/>
      <c r="U894" s="1"/>
      <c r="V894" s="1"/>
      <c r="W894" s="1"/>
      <c r="X894" s="1"/>
      <c r="Y894" s="1"/>
    </row>
    <row r="895" spans="1:25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33"/>
      <c r="S895" s="1"/>
      <c r="T895" s="1"/>
      <c r="U895" s="1"/>
      <c r="V895" s="1"/>
      <c r="W895" s="1"/>
      <c r="X895" s="1"/>
      <c r="Y895" s="1"/>
    </row>
    <row r="896" spans="1:25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33"/>
      <c r="S896" s="1"/>
      <c r="T896" s="1"/>
      <c r="U896" s="1"/>
      <c r="V896" s="1"/>
      <c r="W896" s="1"/>
      <c r="X896" s="1"/>
      <c r="Y896" s="1"/>
    </row>
    <row r="897" spans="1:25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33"/>
      <c r="S897" s="1"/>
      <c r="T897" s="1"/>
      <c r="U897" s="1"/>
      <c r="V897" s="1"/>
      <c r="W897" s="1"/>
      <c r="X897" s="1"/>
      <c r="Y897" s="1"/>
    </row>
    <row r="898" spans="1:25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33"/>
      <c r="S898" s="1"/>
      <c r="T898" s="1"/>
      <c r="U898" s="1"/>
      <c r="V898" s="1"/>
      <c r="W898" s="1"/>
      <c r="X898" s="1"/>
      <c r="Y898" s="1"/>
    </row>
    <row r="899" spans="1:25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33"/>
      <c r="S899" s="1"/>
      <c r="T899" s="1"/>
      <c r="U899" s="1"/>
      <c r="V899" s="1"/>
      <c r="W899" s="1"/>
      <c r="X899" s="1"/>
      <c r="Y899" s="1"/>
    </row>
    <row r="900" spans="1:25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33"/>
      <c r="S900" s="1"/>
      <c r="T900" s="1"/>
      <c r="U900" s="1"/>
      <c r="V900" s="1"/>
      <c r="W900" s="1"/>
      <c r="X900" s="1"/>
      <c r="Y900" s="1"/>
    </row>
    <row r="901" spans="1:25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33"/>
      <c r="S901" s="1"/>
      <c r="T901" s="1"/>
      <c r="U901" s="1"/>
      <c r="V901" s="1"/>
      <c r="W901" s="1"/>
      <c r="X901" s="1"/>
      <c r="Y901" s="1"/>
    </row>
    <row r="902" spans="1:25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33"/>
      <c r="S902" s="1"/>
      <c r="T902" s="1"/>
      <c r="U902" s="1"/>
      <c r="V902" s="1"/>
      <c r="W902" s="1"/>
      <c r="X902" s="1"/>
      <c r="Y902" s="1"/>
    </row>
    <row r="903" spans="1:25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33"/>
      <c r="S903" s="1"/>
      <c r="T903" s="1"/>
      <c r="U903" s="1"/>
      <c r="V903" s="1"/>
      <c r="W903" s="1"/>
      <c r="X903" s="1"/>
      <c r="Y903" s="1"/>
    </row>
    <row r="904" spans="1:25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33"/>
      <c r="S904" s="1"/>
      <c r="T904" s="1"/>
      <c r="U904" s="1"/>
      <c r="V904" s="1"/>
      <c r="W904" s="1"/>
      <c r="X904" s="1"/>
      <c r="Y904" s="1"/>
    </row>
    <row r="905" spans="1:25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33"/>
      <c r="S905" s="1"/>
      <c r="T905" s="1"/>
      <c r="U905" s="1"/>
      <c r="V905" s="1"/>
      <c r="W905" s="1"/>
      <c r="X905" s="1"/>
      <c r="Y905" s="1"/>
    </row>
    <row r="906" spans="1:25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33"/>
      <c r="S906" s="1"/>
      <c r="T906" s="1"/>
      <c r="U906" s="1"/>
      <c r="V906" s="1"/>
      <c r="W906" s="1"/>
      <c r="X906" s="1"/>
      <c r="Y906" s="1"/>
    </row>
    <row r="907" spans="1:25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33"/>
      <c r="S907" s="1"/>
      <c r="T907" s="1"/>
      <c r="U907" s="1"/>
      <c r="V907" s="1"/>
      <c r="W907" s="1"/>
      <c r="X907" s="1"/>
      <c r="Y907" s="1"/>
    </row>
    <row r="908" spans="1:25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33"/>
      <c r="S908" s="1"/>
      <c r="T908" s="1"/>
      <c r="U908" s="1"/>
      <c r="V908" s="1"/>
      <c r="W908" s="1"/>
      <c r="X908" s="1"/>
      <c r="Y908" s="1"/>
    </row>
    <row r="909" spans="1:25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33"/>
      <c r="S909" s="1"/>
      <c r="T909" s="1"/>
      <c r="U909" s="1"/>
      <c r="V909" s="1"/>
      <c r="W909" s="1"/>
      <c r="X909" s="1"/>
      <c r="Y909" s="1"/>
    </row>
    <row r="910" spans="1:25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33"/>
      <c r="S910" s="1"/>
      <c r="T910" s="1"/>
      <c r="U910" s="1"/>
      <c r="V910" s="1"/>
      <c r="W910" s="1"/>
      <c r="X910" s="1"/>
      <c r="Y910" s="1"/>
    </row>
    <row r="911" spans="1:25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33"/>
      <c r="S911" s="1"/>
      <c r="T911" s="1"/>
      <c r="U911" s="1"/>
      <c r="V911" s="1"/>
      <c r="W911" s="1"/>
      <c r="X911" s="1"/>
      <c r="Y911" s="1"/>
    </row>
    <row r="912" spans="1:25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33"/>
      <c r="S912" s="1"/>
      <c r="T912" s="1"/>
      <c r="U912" s="1"/>
      <c r="V912" s="1"/>
      <c r="W912" s="1"/>
      <c r="X912" s="1"/>
      <c r="Y912" s="1"/>
    </row>
    <row r="913" spans="1:25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33"/>
      <c r="S913" s="1"/>
      <c r="T913" s="1"/>
      <c r="U913" s="1"/>
      <c r="V913" s="1"/>
      <c r="W913" s="1"/>
      <c r="X913" s="1"/>
      <c r="Y913" s="1"/>
    </row>
    <row r="914" spans="1:25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33"/>
      <c r="S914" s="1"/>
      <c r="T914" s="1"/>
      <c r="U914" s="1"/>
      <c r="V914" s="1"/>
      <c r="W914" s="1"/>
      <c r="X914" s="1"/>
      <c r="Y914" s="1"/>
    </row>
    <row r="915" spans="1:25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33"/>
      <c r="S915" s="1"/>
      <c r="T915" s="1"/>
      <c r="U915" s="1"/>
      <c r="V915" s="1"/>
      <c r="W915" s="1"/>
      <c r="X915" s="1"/>
      <c r="Y915" s="1"/>
    </row>
    <row r="916" spans="1:25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33"/>
      <c r="S916" s="1"/>
      <c r="T916" s="1"/>
      <c r="U916" s="1"/>
      <c r="V916" s="1"/>
      <c r="W916" s="1"/>
      <c r="X916" s="1"/>
      <c r="Y916" s="1"/>
    </row>
    <row r="917" spans="1:25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33"/>
      <c r="S917" s="1"/>
      <c r="T917" s="1"/>
      <c r="U917" s="1"/>
      <c r="V917" s="1"/>
      <c r="W917" s="1"/>
      <c r="X917" s="1"/>
      <c r="Y917" s="1"/>
    </row>
    <row r="918" spans="1:25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33"/>
      <c r="S918" s="1"/>
      <c r="T918" s="1"/>
      <c r="U918" s="1"/>
      <c r="V918" s="1"/>
      <c r="W918" s="1"/>
      <c r="X918" s="1"/>
      <c r="Y918" s="1"/>
    </row>
    <row r="919" spans="1:25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33"/>
      <c r="S919" s="1"/>
      <c r="T919" s="1"/>
      <c r="U919" s="1"/>
      <c r="V919" s="1"/>
      <c r="W919" s="1"/>
      <c r="X919" s="1"/>
      <c r="Y919" s="1"/>
    </row>
    <row r="920" spans="1:25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33"/>
      <c r="S920" s="1"/>
      <c r="T920" s="1"/>
      <c r="U920" s="1"/>
      <c r="V920" s="1"/>
      <c r="W920" s="1"/>
      <c r="X920" s="1"/>
      <c r="Y920" s="1"/>
    </row>
    <row r="921" spans="1:25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33"/>
      <c r="S921" s="1"/>
      <c r="T921" s="1"/>
      <c r="U921" s="1"/>
      <c r="V921" s="1"/>
      <c r="W921" s="1"/>
      <c r="X921" s="1"/>
      <c r="Y921" s="1"/>
    </row>
    <row r="922" spans="1:25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33"/>
      <c r="S922" s="1"/>
      <c r="T922" s="1"/>
      <c r="U922" s="1"/>
      <c r="V922" s="1"/>
      <c r="W922" s="1"/>
      <c r="X922" s="1"/>
      <c r="Y922" s="1"/>
    </row>
    <row r="923" spans="1:25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33"/>
      <c r="S923" s="1"/>
      <c r="T923" s="1"/>
      <c r="U923" s="1"/>
      <c r="V923" s="1"/>
      <c r="W923" s="1"/>
      <c r="X923" s="1"/>
      <c r="Y923" s="1"/>
    </row>
    <row r="924" spans="1:25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33"/>
      <c r="S924" s="1"/>
      <c r="T924" s="1"/>
      <c r="U924" s="1"/>
      <c r="V924" s="1"/>
      <c r="W924" s="1"/>
      <c r="X924" s="1"/>
      <c r="Y924" s="1"/>
    </row>
    <row r="925" spans="1:25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33"/>
      <c r="S925" s="1"/>
      <c r="T925" s="1"/>
      <c r="U925" s="1"/>
      <c r="V925" s="1"/>
      <c r="W925" s="1"/>
      <c r="X925" s="1"/>
      <c r="Y925" s="1"/>
    </row>
    <row r="926" spans="1:25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33"/>
      <c r="S926" s="1"/>
      <c r="T926" s="1"/>
      <c r="U926" s="1"/>
      <c r="V926" s="1"/>
      <c r="W926" s="1"/>
      <c r="X926" s="1"/>
      <c r="Y926" s="1"/>
    </row>
    <row r="927" spans="1:25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33"/>
      <c r="S927" s="1"/>
      <c r="T927" s="1"/>
      <c r="U927" s="1"/>
      <c r="V927" s="1"/>
      <c r="W927" s="1"/>
      <c r="X927" s="1"/>
      <c r="Y927" s="1"/>
    </row>
    <row r="928" spans="1:25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33"/>
      <c r="S928" s="1"/>
      <c r="T928" s="1"/>
      <c r="U928" s="1"/>
      <c r="V928" s="1"/>
      <c r="W928" s="1"/>
      <c r="X928" s="1"/>
      <c r="Y928" s="1"/>
    </row>
    <row r="929" spans="1:25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33"/>
      <c r="S929" s="1"/>
      <c r="T929" s="1"/>
      <c r="U929" s="1"/>
      <c r="V929" s="1"/>
      <c r="W929" s="1"/>
      <c r="X929" s="1"/>
      <c r="Y929" s="1"/>
    </row>
    <row r="930" spans="1:25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33"/>
      <c r="S930" s="1"/>
      <c r="T930" s="1"/>
      <c r="U930" s="1"/>
      <c r="V930" s="1"/>
      <c r="W930" s="1"/>
      <c r="X930" s="1"/>
      <c r="Y930" s="1"/>
    </row>
    <row r="931" spans="1:25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33"/>
      <c r="S931" s="1"/>
      <c r="T931" s="1"/>
      <c r="U931" s="1"/>
      <c r="V931" s="1"/>
      <c r="W931" s="1"/>
      <c r="X931" s="1"/>
      <c r="Y931" s="1"/>
    </row>
    <row r="932" spans="1:25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33"/>
      <c r="S932" s="1"/>
      <c r="T932" s="1"/>
      <c r="U932" s="1"/>
      <c r="V932" s="1"/>
      <c r="W932" s="1"/>
      <c r="X932" s="1"/>
      <c r="Y932" s="1"/>
    </row>
    <row r="933" spans="1:25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33"/>
      <c r="S933" s="1"/>
      <c r="T933" s="1"/>
      <c r="U933" s="1"/>
      <c r="V933" s="1"/>
      <c r="W933" s="1"/>
      <c r="X933" s="1"/>
      <c r="Y933" s="1"/>
    </row>
    <row r="934" spans="1:25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33"/>
      <c r="S934" s="1"/>
      <c r="T934" s="1"/>
      <c r="U934" s="1"/>
      <c r="V934" s="1"/>
      <c r="W934" s="1"/>
      <c r="X934" s="1"/>
      <c r="Y934" s="1"/>
    </row>
    <row r="935" spans="1:25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33"/>
      <c r="S935" s="1"/>
      <c r="T935" s="1"/>
      <c r="U935" s="1"/>
      <c r="V935" s="1"/>
      <c r="W935" s="1"/>
      <c r="X935" s="1"/>
      <c r="Y935" s="1"/>
    </row>
    <row r="936" spans="1:25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33"/>
      <c r="S936" s="1"/>
      <c r="T936" s="1"/>
      <c r="U936" s="1"/>
      <c r="V936" s="1"/>
      <c r="W936" s="1"/>
      <c r="X936" s="1"/>
      <c r="Y936" s="1"/>
    </row>
    <row r="937" spans="1:25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33"/>
      <c r="S937" s="1"/>
      <c r="T937" s="1"/>
      <c r="U937" s="1"/>
      <c r="V937" s="1"/>
      <c r="W937" s="1"/>
      <c r="X937" s="1"/>
      <c r="Y937" s="1"/>
    </row>
    <row r="938" spans="1:25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33"/>
      <c r="S938" s="1"/>
      <c r="T938" s="1"/>
      <c r="U938" s="1"/>
      <c r="V938" s="1"/>
      <c r="W938" s="1"/>
      <c r="X938" s="1"/>
      <c r="Y938" s="1"/>
    </row>
    <row r="939" spans="1:25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33"/>
      <c r="S939" s="1"/>
      <c r="T939" s="1"/>
      <c r="U939" s="1"/>
      <c r="V939" s="1"/>
      <c r="W939" s="1"/>
      <c r="X939" s="1"/>
      <c r="Y939" s="1"/>
    </row>
    <row r="940" spans="1:25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33"/>
      <c r="S940" s="1"/>
      <c r="T940" s="1"/>
      <c r="U940" s="1"/>
      <c r="V940" s="1"/>
      <c r="W940" s="1"/>
      <c r="X940" s="1"/>
      <c r="Y940" s="1"/>
    </row>
    <row r="941" spans="1:25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33"/>
      <c r="S941" s="1"/>
      <c r="T941" s="1"/>
      <c r="U941" s="1"/>
      <c r="V941" s="1"/>
      <c r="W941" s="1"/>
      <c r="X941" s="1"/>
      <c r="Y941" s="1"/>
    </row>
    <row r="942" spans="1:25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33"/>
      <c r="S942" s="1"/>
      <c r="T942" s="1"/>
      <c r="U942" s="1"/>
      <c r="V942" s="1"/>
      <c r="W942" s="1"/>
      <c r="X942" s="1"/>
      <c r="Y942" s="1"/>
    </row>
    <row r="943" spans="1:25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33"/>
      <c r="S943" s="1"/>
      <c r="T943" s="1"/>
      <c r="U943" s="1"/>
      <c r="V943" s="1"/>
      <c r="W943" s="1"/>
      <c r="X943" s="1"/>
      <c r="Y943" s="1"/>
    </row>
    <row r="944" spans="1:25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33"/>
      <c r="S944" s="1"/>
      <c r="T944" s="1"/>
      <c r="U944" s="1"/>
      <c r="V944" s="1"/>
      <c r="W944" s="1"/>
      <c r="X944" s="1"/>
      <c r="Y944" s="1"/>
    </row>
    <row r="945" spans="1:25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33"/>
      <c r="S945" s="1"/>
      <c r="T945" s="1"/>
      <c r="U945" s="1"/>
      <c r="V945" s="1"/>
      <c r="W945" s="1"/>
      <c r="X945" s="1"/>
      <c r="Y945" s="1"/>
    </row>
    <row r="946" spans="1:25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33"/>
      <c r="S946" s="1"/>
      <c r="T946" s="1"/>
      <c r="U946" s="1"/>
      <c r="V946" s="1"/>
      <c r="W946" s="1"/>
      <c r="X946" s="1"/>
      <c r="Y946" s="1"/>
    </row>
    <row r="947" spans="1:25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33"/>
      <c r="S947" s="1"/>
      <c r="T947" s="1"/>
      <c r="U947" s="1"/>
      <c r="V947" s="1"/>
      <c r="W947" s="1"/>
      <c r="X947" s="1"/>
      <c r="Y947" s="1"/>
    </row>
    <row r="948" spans="1:25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33"/>
      <c r="S948" s="1"/>
      <c r="T948" s="1"/>
      <c r="U948" s="1"/>
      <c r="V948" s="1"/>
      <c r="W948" s="1"/>
      <c r="X948" s="1"/>
      <c r="Y948" s="1"/>
    </row>
    <row r="949" spans="1:25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33"/>
      <c r="S949" s="1"/>
      <c r="T949" s="1"/>
      <c r="U949" s="1"/>
      <c r="V949" s="1"/>
      <c r="W949" s="1"/>
      <c r="X949" s="1"/>
      <c r="Y949" s="1"/>
    </row>
    <row r="950" spans="1:25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33"/>
      <c r="S950" s="1"/>
      <c r="T950" s="1"/>
      <c r="U950" s="1"/>
      <c r="V950" s="1"/>
      <c r="W950" s="1"/>
      <c r="X950" s="1"/>
      <c r="Y950" s="1"/>
    </row>
    <row r="951" spans="1:25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33"/>
      <c r="S951" s="1"/>
      <c r="T951" s="1"/>
      <c r="U951" s="1"/>
      <c r="V951" s="1"/>
      <c r="W951" s="1"/>
      <c r="X951" s="1"/>
      <c r="Y951" s="1"/>
    </row>
    <row r="952" spans="1:25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33"/>
      <c r="S952" s="1"/>
      <c r="T952" s="1"/>
      <c r="U952" s="1"/>
      <c r="V952" s="1"/>
      <c r="W952" s="1"/>
      <c r="X952" s="1"/>
      <c r="Y952" s="1"/>
    </row>
    <row r="953" spans="1:25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33"/>
      <c r="S953" s="1"/>
      <c r="T953" s="1"/>
      <c r="U953" s="1"/>
      <c r="V953" s="1"/>
      <c r="W953" s="1"/>
      <c r="X953" s="1"/>
      <c r="Y953" s="1"/>
    </row>
    <row r="954" spans="1:25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33"/>
      <c r="S954" s="1"/>
      <c r="T954" s="1"/>
      <c r="U954" s="1"/>
      <c r="V954" s="1"/>
      <c r="W954" s="1"/>
      <c r="X954" s="1"/>
      <c r="Y954" s="1"/>
    </row>
    <row r="955" spans="1:25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33"/>
      <c r="S955" s="1"/>
      <c r="T955" s="1"/>
      <c r="U955" s="1"/>
      <c r="V955" s="1"/>
      <c r="W955" s="1"/>
      <c r="X955" s="1"/>
      <c r="Y955" s="1"/>
    </row>
    <row r="956" spans="1:25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33"/>
      <c r="S956" s="1"/>
      <c r="T956" s="1"/>
      <c r="U956" s="1"/>
      <c r="V956" s="1"/>
      <c r="W956" s="1"/>
      <c r="X956" s="1"/>
      <c r="Y956" s="1"/>
    </row>
    <row r="957" spans="1:25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33"/>
      <c r="S957" s="1"/>
      <c r="T957" s="1"/>
      <c r="U957" s="1"/>
      <c r="V957" s="1"/>
      <c r="W957" s="1"/>
      <c r="X957" s="1"/>
      <c r="Y957" s="1"/>
    </row>
    <row r="958" spans="1:25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33"/>
      <c r="S958" s="1"/>
      <c r="T958" s="1"/>
      <c r="U958" s="1"/>
      <c r="V958" s="1"/>
      <c r="W958" s="1"/>
      <c r="X958" s="1"/>
      <c r="Y958" s="1"/>
    </row>
    <row r="959" spans="1:25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33"/>
      <c r="S959" s="1"/>
      <c r="T959" s="1"/>
      <c r="U959" s="1"/>
      <c r="V959" s="1"/>
      <c r="W959" s="1"/>
      <c r="X959" s="1"/>
      <c r="Y959" s="1"/>
    </row>
    <row r="960" spans="1:25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33"/>
      <c r="S960" s="1"/>
      <c r="T960" s="1"/>
      <c r="U960" s="1"/>
      <c r="V960" s="1"/>
      <c r="W960" s="1"/>
      <c r="X960" s="1"/>
      <c r="Y960" s="1"/>
    </row>
    <row r="961" spans="1:25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33"/>
      <c r="S961" s="1"/>
      <c r="T961" s="1"/>
      <c r="U961" s="1"/>
      <c r="V961" s="1"/>
      <c r="W961" s="1"/>
      <c r="X961" s="1"/>
      <c r="Y961" s="1"/>
    </row>
    <row r="962" spans="1:25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33"/>
      <c r="S962" s="1"/>
      <c r="T962" s="1"/>
      <c r="U962" s="1"/>
      <c r="V962" s="1"/>
      <c r="W962" s="1"/>
      <c r="X962" s="1"/>
      <c r="Y962" s="1"/>
    </row>
    <row r="963" spans="1:25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33"/>
      <c r="S963" s="1"/>
      <c r="T963" s="1"/>
      <c r="U963" s="1"/>
      <c r="V963" s="1"/>
      <c r="W963" s="1"/>
      <c r="X963" s="1"/>
      <c r="Y963" s="1"/>
    </row>
    <row r="964" spans="1:25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33"/>
      <c r="S964" s="1"/>
      <c r="T964" s="1"/>
      <c r="U964" s="1"/>
      <c r="V964" s="1"/>
      <c r="W964" s="1"/>
      <c r="X964" s="1"/>
      <c r="Y964" s="1"/>
    </row>
    <row r="965" spans="1:25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33"/>
      <c r="S965" s="1"/>
      <c r="T965" s="1"/>
      <c r="U965" s="1"/>
      <c r="V965" s="1"/>
      <c r="W965" s="1"/>
      <c r="X965" s="1"/>
      <c r="Y965" s="1"/>
    </row>
    <row r="966" spans="1:25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33"/>
      <c r="S966" s="1"/>
      <c r="T966" s="1"/>
      <c r="U966" s="1"/>
      <c r="V966" s="1"/>
      <c r="W966" s="1"/>
      <c r="X966" s="1"/>
      <c r="Y966" s="1"/>
    </row>
    <row r="967" spans="1:25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33"/>
      <c r="S967" s="1"/>
      <c r="T967" s="1"/>
      <c r="U967" s="1"/>
      <c r="V967" s="1"/>
      <c r="W967" s="1"/>
      <c r="X967" s="1"/>
      <c r="Y967" s="1"/>
    </row>
    <row r="968" spans="1:25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33"/>
      <c r="S968" s="1"/>
      <c r="T968" s="1"/>
      <c r="U968" s="1"/>
      <c r="V968" s="1"/>
      <c r="W968" s="1"/>
      <c r="X968" s="1"/>
      <c r="Y968" s="1"/>
    </row>
    <row r="969" spans="1:25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33"/>
      <c r="S969" s="1"/>
      <c r="T969" s="1"/>
      <c r="U969" s="1"/>
      <c r="V969" s="1"/>
      <c r="W969" s="1"/>
      <c r="X969" s="1"/>
      <c r="Y969" s="1"/>
    </row>
    <row r="970" spans="1:25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33"/>
      <c r="S970" s="1"/>
      <c r="T970" s="1"/>
      <c r="U970" s="1"/>
      <c r="V970" s="1"/>
      <c r="W970" s="1"/>
      <c r="X970" s="1"/>
      <c r="Y970" s="1"/>
    </row>
    <row r="971" spans="1:25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33"/>
      <c r="S971" s="1"/>
      <c r="T971" s="1"/>
      <c r="U971" s="1"/>
      <c r="V971" s="1"/>
      <c r="W971" s="1"/>
      <c r="X971" s="1"/>
      <c r="Y971" s="1"/>
    </row>
    <row r="972" spans="1:25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33"/>
      <c r="S972" s="1"/>
      <c r="T972" s="1"/>
      <c r="U972" s="1"/>
      <c r="V972" s="1"/>
      <c r="W972" s="1"/>
      <c r="X972" s="1"/>
      <c r="Y972" s="1"/>
    </row>
    <row r="973" spans="1:25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33"/>
      <c r="S973" s="1"/>
      <c r="T973" s="1"/>
      <c r="U973" s="1"/>
      <c r="V973" s="1"/>
      <c r="W973" s="1"/>
      <c r="X973" s="1"/>
      <c r="Y973" s="1"/>
    </row>
    <row r="974" spans="1:25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33"/>
      <c r="S974" s="1"/>
      <c r="T974" s="1"/>
      <c r="U974" s="1"/>
      <c r="V974" s="1"/>
      <c r="W974" s="1"/>
      <c r="X974" s="1"/>
      <c r="Y974" s="1"/>
    </row>
    <row r="975" spans="1:25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33"/>
      <c r="S975" s="1"/>
      <c r="T975" s="1"/>
      <c r="U975" s="1"/>
      <c r="V975" s="1"/>
      <c r="W975" s="1"/>
      <c r="X975" s="1"/>
      <c r="Y975" s="1"/>
    </row>
    <row r="976" spans="1:25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33"/>
      <c r="S976" s="1"/>
      <c r="T976" s="1"/>
      <c r="U976" s="1"/>
      <c r="V976" s="1"/>
      <c r="W976" s="1"/>
      <c r="X976" s="1"/>
      <c r="Y976" s="1"/>
    </row>
    <row r="977" spans="1:25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33"/>
      <c r="S977" s="1"/>
      <c r="T977" s="1"/>
      <c r="U977" s="1"/>
      <c r="V977" s="1"/>
      <c r="W977" s="1"/>
      <c r="X977" s="1"/>
      <c r="Y977" s="1"/>
    </row>
    <row r="978" spans="1:25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33"/>
      <c r="S978" s="1"/>
      <c r="T978" s="1"/>
      <c r="U978" s="1"/>
      <c r="V978" s="1"/>
      <c r="W978" s="1"/>
      <c r="X978" s="1"/>
      <c r="Y978" s="1"/>
    </row>
    <row r="979" spans="1:25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33"/>
      <c r="S979" s="1"/>
      <c r="T979" s="1"/>
      <c r="U979" s="1"/>
      <c r="V979" s="1"/>
      <c r="W979" s="1"/>
      <c r="X979" s="1"/>
      <c r="Y979" s="1"/>
    </row>
    <row r="980" spans="1:25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33"/>
      <c r="S980" s="1"/>
      <c r="T980" s="1"/>
      <c r="U980" s="1"/>
      <c r="V980" s="1"/>
      <c r="W980" s="1"/>
      <c r="X980" s="1"/>
      <c r="Y980" s="1"/>
    </row>
    <row r="981" spans="1:25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33"/>
      <c r="S981" s="1"/>
      <c r="T981" s="1"/>
      <c r="U981" s="1"/>
      <c r="V981" s="1"/>
      <c r="W981" s="1"/>
      <c r="X981" s="1"/>
      <c r="Y981" s="1"/>
    </row>
    <row r="982" spans="1:25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33"/>
      <c r="S982" s="1"/>
      <c r="T982" s="1"/>
      <c r="U982" s="1"/>
      <c r="V982" s="1"/>
      <c r="W982" s="1"/>
      <c r="X982" s="1"/>
      <c r="Y982" s="1"/>
    </row>
    <row r="983" spans="1:25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33"/>
      <c r="S983" s="1"/>
      <c r="T983" s="1"/>
      <c r="U983" s="1"/>
      <c r="V983" s="1"/>
      <c r="W983" s="1"/>
      <c r="X983" s="1"/>
      <c r="Y983" s="1"/>
    </row>
    <row r="984" spans="1:25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33"/>
      <c r="S984" s="1"/>
      <c r="T984" s="1"/>
      <c r="U984" s="1"/>
      <c r="V984" s="1"/>
      <c r="W984" s="1"/>
      <c r="X984" s="1"/>
      <c r="Y984" s="1"/>
    </row>
    <row r="985" spans="1:25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33"/>
      <c r="S985" s="1"/>
      <c r="T985" s="1"/>
      <c r="U985" s="1"/>
      <c r="V985" s="1"/>
      <c r="W985" s="1"/>
      <c r="X985" s="1"/>
      <c r="Y985" s="1"/>
    </row>
    <row r="986" spans="1:25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33"/>
      <c r="S986" s="1"/>
      <c r="T986" s="1"/>
      <c r="U986" s="1"/>
      <c r="V986" s="1"/>
      <c r="W986" s="1"/>
      <c r="X986" s="1"/>
      <c r="Y986" s="1"/>
    </row>
    <row r="987" spans="1:25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33"/>
      <c r="S987" s="1"/>
      <c r="T987" s="1"/>
      <c r="U987" s="1"/>
      <c r="V987" s="1"/>
      <c r="W987" s="1"/>
      <c r="X987" s="1"/>
      <c r="Y987" s="1"/>
    </row>
    <row r="988" spans="1:25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33"/>
      <c r="S988" s="1"/>
      <c r="T988" s="1"/>
      <c r="U988" s="1"/>
      <c r="V988" s="1"/>
      <c r="W988" s="1"/>
      <c r="X988" s="1"/>
      <c r="Y988" s="1"/>
    </row>
    <row r="989" spans="1:25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33"/>
      <c r="S989" s="1"/>
      <c r="T989" s="1"/>
      <c r="U989" s="1"/>
      <c r="V989" s="1"/>
      <c r="W989" s="1"/>
      <c r="X989" s="1"/>
      <c r="Y989" s="1"/>
    </row>
    <row r="990" spans="1:25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33"/>
      <c r="S990" s="1"/>
      <c r="T990" s="1"/>
      <c r="U990" s="1"/>
      <c r="V990" s="1"/>
      <c r="W990" s="1"/>
      <c r="X990" s="1"/>
      <c r="Y990" s="1"/>
    </row>
    <row r="991" spans="1:25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33"/>
      <c r="S991" s="1"/>
      <c r="T991" s="1"/>
      <c r="U991" s="1"/>
      <c r="V991" s="1"/>
      <c r="W991" s="1"/>
      <c r="X991" s="1"/>
      <c r="Y991" s="1"/>
    </row>
    <row r="992" spans="1:25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33"/>
      <c r="S992" s="1"/>
      <c r="T992" s="1"/>
      <c r="U992" s="1"/>
      <c r="V992" s="1"/>
      <c r="W992" s="1"/>
      <c r="X992" s="1"/>
      <c r="Y992" s="1"/>
    </row>
    <row r="993" spans="1:25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33"/>
      <c r="S993" s="1"/>
      <c r="T993" s="1"/>
      <c r="U993" s="1"/>
      <c r="V993" s="1"/>
      <c r="W993" s="1"/>
      <c r="X993" s="1"/>
      <c r="Y993" s="1"/>
    </row>
    <row r="994" spans="1:25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33"/>
      <c r="S994" s="1"/>
      <c r="T994" s="1"/>
      <c r="U994" s="1"/>
      <c r="V994" s="1"/>
      <c r="W994" s="1"/>
      <c r="X994" s="1"/>
      <c r="Y994" s="1"/>
    </row>
    <row r="995" spans="1:25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33"/>
      <c r="S995" s="1"/>
      <c r="T995" s="1"/>
      <c r="U995" s="1"/>
      <c r="V995" s="1"/>
      <c r="W995" s="1"/>
      <c r="X995" s="1"/>
      <c r="Y995" s="1"/>
    </row>
    <row r="996" spans="1:25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33"/>
      <c r="S996" s="1"/>
      <c r="T996" s="1"/>
      <c r="U996" s="1"/>
      <c r="V996" s="1"/>
      <c r="W996" s="1"/>
      <c r="X996" s="1"/>
      <c r="Y996" s="1"/>
    </row>
    <row r="997" spans="1:25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33"/>
      <c r="S997" s="1"/>
      <c r="T997" s="1"/>
      <c r="U997" s="1"/>
      <c r="V997" s="1"/>
      <c r="W997" s="1"/>
      <c r="X997" s="1"/>
      <c r="Y997" s="1"/>
    </row>
    <row r="998" spans="1:25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33"/>
      <c r="S998" s="1"/>
      <c r="T998" s="1"/>
      <c r="U998" s="1"/>
      <c r="V998" s="1"/>
      <c r="W998" s="1"/>
      <c r="X998" s="1"/>
      <c r="Y998" s="1"/>
    </row>
    <row r="999" spans="1:25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33"/>
      <c r="S999" s="1"/>
      <c r="T999" s="1"/>
      <c r="U999" s="1"/>
      <c r="V999" s="1"/>
      <c r="W999" s="1"/>
      <c r="X999" s="1"/>
      <c r="Y999" s="1"/>
    </row>
    <row r="1000" spans="1:25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33"/>
      <c r="S1000" s="1"/>
      <c r="T1000" s="1"/>
      <c r="U1000" s="1"/>
      <c r="V1000" s="1"/>
      <c r="W1000" s="1"/>
      <c r="X1000" s="1"/>
      <c r="Y1000" s="1"/>
    </row>
    <row r="1001" spans="1:25" ht="15.75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33"/>
      <c r="S1001" s="1"/>
      <c r="T1001" s="1"/>
      <c r="U1001" s="1"/>
      <c r="V1001" s="1"/>
      <c r="W1001" s="1"/>
      <c r="X1001" s="1"/>
      <c r="Y1001" s="1"/>
    </row>
    <row r="1002" spans="1:25" ht="15.75" customHeight="1" x14ac:dyDescent="0.2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33"/>
      <c r="S1002" s="1"/>
      <c r="T1002" s="1"/>
      <c r="U1002" s="1"/>
      <c r="V1002" s="1"/>
      <c r="W1002" s="1"/>
      <c r="X1002" s="1"/>
      <c r="Y1002" s="1"/>
    </row>
    <row r="1003" spans="1:25" ht="15.75" customHeight="1" x14ac:dyDescent="0.2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33"/>
      <c r="S1003" s="1"/>
      <c r="T1003" s="1"/>
      <c r="U1003" s="1"/>
      <c r="V1003" s="1"/>
      <c r="W1003" s="1"/>
      <c r="X1003" s="1"/>
      <c r="Y1003" s="1"/>
    </row>
    <row r="1004" spans="1:25" ht="15.75" customHeight="1" x14ac:dyDescent="0.2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33"/>
      <c r="S1004" s="1"/>
      <c r="T1004" s="1"/>
      <c r="U1004" s="1"/>
      <c r="V1004" s="1"/>
      <c r="W1004" s="1"/>
      <c r="X1004" s="1"/>
      <c r="Y1004" s="1"/>
    </row>
    <row r="1005" spans="1:25" ht="15.75" customHeight="1" x14ac:dyDescent="0.2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33"/>
      <c r="S1005" s="1"/>
      <c r="T1005" s="1"/>
      <c r="U1005" s="1"/>
      <c r="V1005" s="1"/>
      <c r="W1005" s="1"/>
      <c r="X1005" s="1"/>
      <c r="Y1005" s="1"/>
    </row>
    <row r="1006" spans="1:25" ht="15.75" customHeight="1" x14ac:dyDescent="0.2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33"/>
      <c r="S1006" s="1"/>
      <c r="T1006" s="1"/>
      <c r="U1006" s="1"/>
      <c r="V1006" s="1"/>
      <c r="W1006" s="1"/>
      <c r="X1006" s="1"/>
      <c r="Y1006" s="1"/>
    </row>
    <row r="1007" spans="1:25" ht="15.75" customHeight="1" x14ac:dyDescent="0.2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33"/>
      <c r="S1007" s="1"/>
      <c r="T1007" s="1"/>
      <c r="U1007" s="1"/>
      <c r="V1007" s="1"/>
      <c r="W1007" s="1"/>
      <c r="X1007" s="1"/>
      <c r="Y1007" s="1"/>
    </row>
    <row r="1008" spans="1:25" ht="15.75" customHeight="1" x14ac:dyDescent="0.2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33"/>
      <c r="S1008" s="1"/>
      <c r="T1008" s="1"/>
      <c r="U1008" s="1"/>
      <c r="V1008" s="1"/>
      <c r="W1008" s="1"/>
      <c r="X1008" s="1"/>
      <c r="Y1008" s="1"/>
    </row>
    <row r="1009" spans="1:25" ht="15.75" customHeight="1" x14ac:dyDescent="0.2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33"/>
      <c r="S1009" s="1"/>
      <c r="T1009" s="1"/>
      <c r="U1009" s="1"/>
      <c r="V1009" s="1"/>
      <c r="W1009" s="1"/>
      <c r="X1009" s="1"/>
      <c r="Y1009" s="1"/>
    </row>
    <row r="1010" spans="1:25" ht="15.75" customHeight="1" x14ac:dyDescent="0.2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33"/>
      <c r="S1010" s="1"/>
      <c r="T1010" s="1"/>
      <c r="U1010" s="1"/>
      <c r="V1010" s="1"/>
      <c r="W1010" s="1"/>
      <c r="X1010" s="1"/>
      <c r="Y1010" s="1"/>
    </row>
    <row r="1011" spans="1:25" ht="15.75" customHeight="1" x14ac:dyDescent="0.2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33"/>
      <c r="S1011" s="1"/>
      <c r="T1011" s="1"/>
      <c r="U1011" s="1"/>
      <c r="V1011" s="1"/>
      <c r="W1011" s="1"/>
      <c r="X1011" s="1"/>
      <c r="Y1011" s="1"/>
    </row>
    <row r="1012" spans="1:25" ht="15.75" customHeight="1" x14ac:dyDescent="0.2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33"/>
      <c r="S1012" s="1"/>
      <c r="T1012" s="1"/>
      <c r="U1012" s="1"/>
      <c r="V1012" s="1"/>
      <c r="W1012" s="1"/>
      <c r="X1012" s="1"/>
      <c r="Y1012" s="1"/>
    </row>
    <row r="1013" spans="1:25" ht="15.75" customHeight="1" x14ac:dyDescent="0.2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  <c r="P1013" s="1"/>
      <c r="Q1013" s="1"/>
      <c r="R1013" s="33"/>
      <c r="S1013" s="1"/>
      <c r="T1013" s="1"/>
      <c r="U1013" s="1"/>
      <c r="V1013" s="1"/>
      <c r="W1013" s="1"/>
      <c r="X1013" s="1"/>
      <c r="Y1013" s="1"/>
    </row>
    <row r="1014" spans="1:25" ht="15.75" customHeight="1" x14ac:dyDescent="0.2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  <c r="P1014" s="1"/>
      <c r="Q1014" s="1"/>
      <c r="R1014" s="33"/>
      <c r="S1014" s="1"/>
      <c r="T1014" s="1"/>
      <c r="U1014" s="1"/>
      <c r="V1014" s="1"/>
      <c r="W1014" s="1"/>
      <c r="X1014" s="1"/>
      <c r="Y1014" s="1"/>
    </row>
    <row r="1015" spans="1:25" ht="15.75" customHeight="1" x14ac:dyDescent="0.2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  <c r="P1015" s="1"/>
      <c r="Q1015" s="1"/>
      <c r="R1015" s="33"/>
      <c r="S1015" s="1"/>
      <c r="T1015" s="1"/>
      <c r="U1015" s="1"/>
      <c r="V1015" s="1"/>
      <c r="W1015" s="1"/>
      <c r="X1015" s="1"/>
      <c r="Y1015" s="1"/>
    </row>
    <row r="1016" spans="1:25" ht="15.75" customHeight="1" x14ac:dyDescent="0.2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  <c r="P1016" s="1"/>
      <c r="Q1016" s="1"/>
      <c r="R1016" s="33"/>
      <c r="S1016" s="1"/>
      <c r="T1016" s="1"/>
      <c r="U1016" s="1"/>
      <c r="V1016" s="1"/>
      <c r="W1016" s="1"/>
      <c r="X1016" s="1"/>
      <c r="Y1016" s="1"/>
    </row>
  </sheetData>
  <mergeCells count="99">
    <mergeCell ref="K70:Q71"/>
    <mergeCell ref="E41:E42"/>
    <mergeCell ref="E57:E58"/>
    <mergeCell ref="B57:B58"/>
    <mergeCell ref="C68:H69"/>
    <mergeCell ref="C70:H71"/>
    <mergeCell ref="D55:D56"/>
    <mergeCell ref="D57:D58"/>
    <mergeCell ref="D47:D48"/>
    <mergeCell ref="D49:D50"/>
    <mergeCell ref="C55:C56"/>
    <mergeCell ref="C57:C58"/>
    <mergeCell ref="C41:C42"/>
    <mergeCell ref="C43:C44"/>
    <mergeCell ref="C45:C46"/>
    <mergeCell ref="C47:C48"/>
    <mergeCell ref="C72:H73"/>
    <mergeCell ref="K72:Q72"/>
    <mergeCell ref="K68:Q69"/>
    <mergeCell ref="D51:D52"/>
    <mergeCell ref="B2:Q6"/>
    <mergeCell ref="B12:F13"/>
    <mergeCell ref="E60:E61"/>
    <mergeCell ref="D60:D61"/>
    <mergeCell ref="B60:C61"/>
    <mergeCell ref="E45:E46"/>
    <mergeCell ref="E47:E48"/>
    <mergeCell ref="E49:E50"/>
    <mergeCell ref="E51:E52"/>
    <mergeCell ref="E53:E54"/>
    <mergeCell ref="E55:E56"/>
    <mergeCell ref="E33:E34"/>
    <mergeCell ref="E17:E18"/>
    <mergeCell ref="E19:E20"/>
    <mergeCell ref="E21:E22"/>
    <mergeCell ref="E23:E24"/>
    <mergeCell ref="E25:E26"/>
    <mergeCell ref="E29:E30"/>
    <mergeCell ref="E31:E32"/>
    <mergeCell ref="D43:D44"/>
    <mergeCell ref="D45:D46"/>
    <mergeCell ref="D31:D32"/>
    <mergeCell ref="D33:D34"/>
    <mergeCell ref="D35:D36"/>
    <mergeCell ref="D37:D38"/>
    <mergeCell ref="D39:D40"/>
    <mergeCell ref="D29:D30"/>
    <mergeCell ref="E35:E36"/>
    <mergeCell ref="E37:E38"/>
    <mergeCell ref="E39:E40"/>
    <mergeCell ref="D41:D42"/>
    <mergeCell ref="E43:E44"/>
    <mergeCell ref="C51:C52"/>
    <mergeCell ref="D53:D54"/>
    <mergeCell ref="B51:B52"/>
    <mergeCell ref="B53:B54"/>
    <mergeCell ref="D17:D18"/>
    <mergeCell ref="D19:D20"/>
    <mergeCell ref="D21:D22"/>
    <mergeCell ref="D23:D24"/>
    <mergeCell ref="D25:D26"/>
    <mergeCell ref="D27:D28"/>
    <mergeCell ref="B55:B56"/>
    <mergeCell ref="C39:C40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53:C54"/>
    <mergeCell ref="B39:B40"/>
    <mergeCell ref="B41:B42"/>
    <mergeCell ref="B49:B50"/>
    <mergeCell ref="B45:B46"/>
    <mergeCell ref="E15:E16"/>
    <mergeCell ref="D15:D16"/>
    <mergeCell ref="C15:C16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C49:C50"/>
    <mergeCell ref="E27:E28"/>
    <mergeCell ref="B33:B34"/>
    <mergeCell ref="B35:B36"/>
    <mergeCell ref="B37:B38"/>
    <mergeCell ref="B43:B44"/>
    <mergeCell ref="B47:B48"/>
  </mergeCells>
  <printOptions horizontalCentered="1"/>
  <pageMargins left="0.51181102362204722" right="0.51181102362204722" top="0.35433070866141736" bottom="0.35433070866141736" header="0.31496062992125984" footer="0.31496062992125984"/>
  <pageSetup paperSize="9" scale="3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4</vt:i4>
      </vt:variant>
    </vt:vector>
  </HeadingPairs>
  <TitlesOfParts>
    <vt:vector size="5" baseType="lpstr">
      <vt:lpstr>CRONOGRAMA</vt:lpstr>
      <vt:lpstr>CRONOGRAMA!Area_de_impressao</vt:lpstr>
      <vt:lpstr>CRONOGRAMA!Z_12538664_79C6_4AAD_BD81_5363A5F496D7_.wvu.PrintArea</vt:lpstr>
      <vt:lpstr>CRONOGRAMA!Z_18D9C5C8_6EC0_4507_ACF1_BEE4D54D4AE8_.wvu.PrintArea</vt:lpstr>
      <vt:lpstr>CRONOGRAMA!Z_CA485D5E_5C09_4636_B7A6_10EC2B405CCB_.wvu.PrintArea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Thais Pellaquim</dc:creator>
  <cp:lastModifiedBy>Licitacao</cp:lastModifiedBy>
  <cp:lastPrinted>2025-12-03T17:39:06Z</cp:lastPrinted>
  <dcterms:created xsi:type="dcterms:W3CDTF">2024-03-24T14:34:26Z</dcterms:created>
  <dcterms:modified xsi:type="dcterms:W3CDTF">2025-12-03T17:44:40Z</dcterms:modified>
</cp:coreProperties>
</file>